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codeName="ThisWorkbook" defaultThemeVersion="124226"/>
  <mc:AlternateContent xmlns:mc="http://schemas.openxmlformats.org/markup-compatibility/2006">
    <mc:Choice Requires="x15">
      <x15ac:absPath xmlns:x15ac="http://schemas.microsoft.com/office/spreadsheetml/2010/11/ac" url="https://d.docs.live.net/b509401e8d561767/Documents/HappyPax/Doc 2021/Ver 2021 Free/"/>
    </mc:Choice>
  </mc:AlternateContent>
  <xr:revisionPtr revIDLastSave="37" documentId="8_{2AF0A3E9-EE68-4DCD-B160-3C1CE00F298B}" xr6:coauthVersionLast="47" xr6:coauthVersionMax="47" xr10:uidLastSave="{D97B452B-6D48-42F1-9147-9ADE7D0D5973}"/>
  <workbookProtection workbookPassword="8BFF" lockStructure="1"/>
  <bookViews>
    <workbookView xWindow="1536" yWindow="0" windowWidth="20472" windowHeight="12360" tabRatio="674" xr2:uid="{00000000-000D-0000-FFFF-FFFF00000000}"/>
  </bookViews>
  <sheets>
    <sheet name="Free" sheetId="48" r:id="rId1"/>
    <sheet name="About" sheetId="18" r:id="rId2"/>
    <sheet name="Setup" sheetId="21" r:id="rId3"/>
    <sheet name="Jan" sheetId="23" r:id="rId4"/>
    <sheet name="Feb" sheetId="35" r:id="rId5"/>
    <sheet name="Mar" sheetId="36" r:id="rId6"/>
    <sheet name="Apr" sheetId="37" r:id="rId7"/>
    <sheet name="May" sheetId="39" r:id="rId8"/>
    <sheet name="Jun" sheetId="40" r:id="rId9"/>
    <sheet name="Jul" sheetId="41" r:id="rId10"/>
    <sheet name="Aug" sheetId="42" r:id="rId11"/>
    <sheet name="Sep" sheetId="43" r:id="rId12"/>
    <sheet name="Oct" sheetId="44" r:id="rId13"/>
    <sheet name="Nov" sheetId="45" r:id="rId14"/>
    <sheet name="Dec" sheetId="46" r:id="rId15"/>
    <sheet name="Totals" sheetId="17" r:id="rId16"/>
  </sheets>
  <definedNames>
    <definedName name="_xlnm.Print_Area" localSheetId="1">About!$B$1:$B$45</definedName>
    <definedName name="_xlnm.Print_Area" localSheetId="6">Apr!$A$1:$K$100</definedName>
    <definedName name="_xlnm.Print_Area" localSheetId="10">Aug!$A$1:$K$100</definedName>
    <definedName name="_xlnm.Print_Area" localSheetId="14">Dec!$A$1:$K$100</definedName>
    <definedName name="_xlnm.Print_Area" localSheetId="4">Feb!$A$1:$K$100</definedName>
    <definedName name="_xlnm.Print_Area" localSheetId="3">Jan!$A$1:$K$100</definedName>
    <definedName name="_xlnm.Print_Area" localSheetId="9">Jul!$A$1:$K$100</definedName>
    <definedName name="_xlnm.Print_Area" localSheetId="8">Jun!$A$1:$K$100</definedName>
    <definedName name="_xlnm.Print_Area" localSheetId="5">Mar!$A$1:$K$100</definedName>
    <definedName name="_xlnm.Print_Area" localSheetId="7">May!$A$1:$K$100</definedName>
    <definedName name="_xlnm.Print_Area" localSheetId="13">Nov!$A$1:$K$100</definedName>
    <definedName name="_xlnm.Print_Area" localSheetId="12">Oct!$A$1:$K$100</definedName>
    <definedName name="_xlnm.Print_Area" localSheetId="11">Sep!$A$1:$K$100</definedName>
    <definedName name="_xlnm.Print_Area" localSheetId="15">Totals!$A$1:$J$89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 i="35" l="1"/>
  <c r="F38" i="35"/>
  <c r="J36" i="35"/>
  <c r="I36" i="35"/>
  <c r="H36" i="35"/>
  <c r="G36" i="35"/>
  <c r="F36" i="35"/>
  <c r="E36" i="35"/>
  <c r="D36" i="35"/>
  <c r="C36" i="35"/>
  <c r="K38" i="23"/>
  <c r="F38" i="23"/>
  <c r="J36" i="23"/>
  <c r="H36" i="23"/>
  <c r="G36" i="23"/>
  <c r="F36" i="23"/>
  <c r="E36" i="23"/>
  <c r="D36" i="23"/>
  <c r="C36" i="23"/>
  <c r="K76" i="23" l="1"/>
  <c r="K75" i="23"/>
  <c r="K100" i="46"/>
  <c r="K99" i="46"/>
  <c r="K98" i="46"/>
  <c r="K97" i="46"/>
  <c r="K96" i="46"/>
  <c r="K95" i="46"/>
  <c r="K94" i="46"/>
  <c r="K93" i="46"/>
  <c r="K92" i="46"/>
  <c r="K91" i="46"/>
  <c r="K90" i="46"/>
  <c r="K89" i="46"/>
  <c r="K88" i="46"/>
  <c r="K87" i="46"/>
  <c r="K86" i="46"/>
  <c r="K85" i="46"/>
  <c r="K84" i="46"/>
  <c r="K83" i="46"/>
  <c r="K82" i="46"/>
  <c r="K81" i="46"/>
  <c r="K80" i="46"/>
  <c r="K79" i="46"/>
  <c r="K78" i="46"/>
  <c r="K77" i="46"/>
  <c r="K76" i="46"/>
  <c r="K75" i="46"/>
  <c r="K74" i="46"/>
  <c r="G72" i="46"/>
  <c r="B72" i="46"/>
  <c r="J70" i="46"/>
  <c r="I70" i="46"/>
  <c r="I30" i="17" s="1"/>
  <c r="H70" i="46"/>
  <c r="H30" i="17" s="1"/>
  <c r="G70" i="46"/>
  <c r="G30" i="17" s="1"/>
  <c r="F70" i="46"/>
  <c r="F30" i="17" s="1"/>
  <c r="E70" i="46"/>
  <c r="E30" i="17" s="1"/>
  <c r="D70" i="46"/>
  <c r="D30" i="17" s="1"/>
  <c r="C70" i="46"/>
  <c r="J69" i="46"/>
  <c r="I69" i="46"/>
  <c r="H69" i="46"/>
  <c r="G69" i="46"/>
  <c r="F69" i="46"/>
  <c r="E69" i="46"/>
  <c r="D69" i="46"/>
  <c r="C69" i="46"/>
  <c r="K38" i="46"/>
  <c r="F5" i="46" s="1"/>
  <c r="F38" i="46"/>
  <c r="J36" i="46"/>
  <c r="I62" i="17" s="1"/>
  <c r="I36" i="46"/>
  <c r="H62" i="17" s="1"/>
  <c r="H36" i="46"/>
  <c r="G62" i="17" s="1"/>
  <c r="G36" i="46"/>
  <c r="F62" i="17" s="1"/>
  <c r="F36" i="46"/>
  <c r="E62" i="17" s="1"/>
  <c r="E36" i="46"/>
  <c r="D62" i="17" s="1"/>
  <c r="D36" i="46"/>
  <c r="C62" i="17" s="1"/>
  <c r="C36" i="46"/>
  <c r="B62" i="17" s="1"/>
  <c r="J35" i="46"/>
  <c r="I35" i="46"/>
  <c r="H35" i="46"/>
  <c r="G35" i="46"/>
  <c r="F35" i="46"/>
  <c r="E35" i="46"/>
  <c r="D35" i="46"/>
  <c r="C35" i="46"/>
  <c r="K10" i="46"/>
  <c r="F10" i="46"/>
  <c r="J8" i="46"/>
  <c r="I46" i="17" s="1"/>
  <c r="I8" i="46"/>
  <c r="H46" i="17" s="1"/>
  <c r="H8" i="46"/>
  <c r="G46" i="17" s="1"/>
  <c r="G8" i="46"/>
  <c r="F46" i="17" s="1"/>
  <c r="F8" i="46"/>
  <c r="E46" i="17" s="1"/>
  <c r="E8" i="46"/>
  <c r="D46" i="17" s="1"/>
  <c r="D8" i="46"/>
  <c r="C46" i="17" s="1"/>
  <c r="C8" i="46"/>
  <c r="J7" i="46"/>
  <c r="I7" i="46"/>
  <c r="H7" i="46"/>
  <c r="G7" i="46"/>
  <c r="F7" i="46"/>
  <c r="E7" i="46"/>
  <c r="D7" i="46"/>
  <c r="C7" i="46"/>
  <c r="D5" i="46"/>
  <c r="D15" i="17" s="1"/>
  <c r="K100" i="45"/>
  <c r="K99" i="45"/>
  <c r="K98" i="45"/>
  <c r="K97" i="45"/>
  <c r="K96" i="45"/>
  <c r="K95" i="45"/>
  <c r="K94" i="45"/>
  <c r="K93" i="45"/>
  <c r="K92" i="45"/>
  <c r="K91" i="45"/>
  <c r="K90" i="45"/>
  <c r="K89" i="45"/>
  <c r="K88" i="45"/>
  <c r="K87" i="45"/>
  <c r="K86" i="45"/>
  <c r="K85" i="45"/>
  <c r="K84" i="45"/>
  <c r="K83" i="45"/>
  <c r="K82" i="45"/>
  <c r="K81" i="45"/>
  <c r="K80" i="45"/>
  <c r="K79" i="45"/>
  <c r="K78" i="45"/>
  <c r="K77" i="45"/>
  <c r="K76" i="45"/>
  <c r="K75" i="45"/>
  <c r="K74" i="45"/>
  <c r="K73" i="45" s="1"/>
  <c r="J5" i="45" s="1"/>
  <c r="H14" i="17" s="1"/>
  <c r="G72" i="45"/>
  <c r="B72" i="45"/>
  <c r="J70" i="45"/>
  <c r="I70" i="45"/>
  <c r="I29" i="17" s="1"/>
  <c r="H70" i="45"/>
  <c r="H29" i="17" s="1"/>
  <c r="G70" i="45"/>
  <c r="G29" i="17" s="1"/>
  <c r="F70" i="45"/>
  <c r="F29" i="17" s="1"/>
  <c r="E70" i="45"/>
  <c r="E29" i="17" s="1"/>
  <c r="D70" i="45"/>
  <c r="D29" i="17" s="1"/>
  <c r="C70" i="45"/>
  <c r="J69" i="45"/>
  <c r="I69" i="45"/>
  <c r="H69" i="45"/>
  <c r="G69" i="45"/>
  <c r="F69" i="45"/>
  <c r="E69" i="45"/>
  <c r="D69" i="45"/>
  <c r="C69" i="45"/>
  <c r="K38" i="45"/>
  <c r="F38" i="45"/>
  <c r="J36" i="45"/>
  <c r="I61" i="17" s="1"/>
  <c r="I36" i="45"/>
  <c r="H61" i="17" s="1"/>
  <c r="H36" i="45"/>
  <c r="G61" i="17" s="1"/>
  <c r="G36" i="45"/>
  <c r="F61" i="17" s="1"/>
  <c r="F36" i="45"/>
  <c r="E61" i="17" s="1"/>
  <c r="E36" i="45"/>
  <c r="D61" i="17" s="1"/>
  <c r="D36" i="45"/>
  <c r="C61" i="17" s="1"/>
  <c r="C36" i="45"/>
  <c r="B61" i="17" s="1"/>
  <c r="J35" i="45"/>
  <c r="I35" i="45"/>
  <c r="H35" i="45"/>
  <c r="G35" i="45"/>
  <c r="F35" i="45"/>
  <c r="E35" i="45"/>
  <c r="D35" i="45"/>
  <c r="C35" i="45"/>
  <c r="K10" i="45"/>
  <c r="F10" i="45"/>
  <c r="J8" i="45"/>
  <c r="I45" i="17" s="1"/>
  <c r="I8" i="45"/>
  <c r="H45" i="17" s="1"/>
  <c r="H8" i="45"/>
  <c r="G45" i="17" s="1"/>
  <c r="G8" i="45"/>
  <c r="F45" i="17" s="1"/>
  <c r="F8" i="45"/>
  <c r="E45" i="17" s="1"/>
  <c r="E8" i="45"/>
  <c r="D45" i="17" s="1"/>
  <c r="D8" i="45"/>
  <c r="C45" i="17" s="1"/>
  <c r="C8" i="45"/>
  <c r="J7" i="45"/>
  <c r="I7" i="45"/>
  <c r="H7" i="45"/>
  <c r="G7" i="45"/>
  <c r="F7" i="45"/>
  <c r="E7" i="45"/>
  <c r="D7" i="45"/>
  <c r="C7" i="45"/>
  <c r="D5" i="45"/>
  <c r="D14" i="17" s="1"/>
  <c r="K100" i="44"/>
  <c r="K99" i="44"/>
  <c r="K98" i="44"/>
  <c r="K97" i="44"/>
  <c r="K96" i="44"/>
  <c r="K95" i="44"/>
  <c r="K94" i="44"/>
  <c r="K93" i="44"/>
  <c r="K92" i="44"/>
  <c r="K91" i="44"/>
  <c r="K90" i="44"/>
  <c r="K89" i="44"/>
  <c r="K88" i="44"/>
  <c r="K87" i="44"/>
  <c r="K86" i="44"/>
  <c r="K85" i="44"/>
  <c r="K84" i="44"/>
  <c r="K83" i="44"/>
  <c r="K82" i="44"/>
  <c r="K81" i="44"/>
  <c r="K80" i="44"/>
  <c r="K79" i="44"/>
  <c r="K78" i="44"/>
  <c r="K77" i="44"/>
  <c r="K76" i="44"/>
  <c r="K75" i="44"/>
  <c r="K74" i="44"/>
  <c r="G72" i="44"/>
  <c r="B72" i="44"/>
  <c r="J70" i="44"/>
  <c r="I70" i="44"/>
  <c r="I28" i="17" s="1"/>
  <c r="H70" i="44"/>
  <c r="H28" i="17" s="1"/>
  <c r="G70" i="44"/>
  <c r="G28" i="17" s="1"/>
  <c r="F70" i="44"/>
  <c r="F28" i="17" s="1"/>
  <c r="E70" i="44"/>
  <c r="E28" i="17" s="1"/>
  <c r="D70" i="44"/>
  <c r="D28" i="17" s="1"/>
  <c r="C70" i="44"/>
  <c r="J69" i="44"/>
  <c r="I69" i="44"/>
  <c r="H69" i="44"/>
  <c r="G69" i="44"/>
  <c r="F69" i="44"/>
  <c r="E69" i="44"/>
  <c r="D69" i="44"/>
  <c r="C69" i="44"/>
  <c r="K38" i="44"/>
  <c r="F38" i="44"/>
  <c r="J36" i="44"/>
  <c r="I60" i="17" s="1"/>
  <c r="I36" i="44"/>
  <c r="H60" i="17" s="1"/>
  <c r="H36" i="44"/>
  <c r="G60" i="17" s="1"/>
  <c r="G36" i="44"/>
  <c r="F60" i="17" s="1"/>
  <c r="F36" i="44"/>
  <c r="E60" i="17" s="1"/>
  <c r="E36" i="44"/>
  <c r="D60" i="17" s="1"/>
  <c r="D36" i="44"/>
  <c r="C60" i="17" s="1"/>
  <c r="C36" i="44"/>
  <c r="B60" i="17" s="1"/>
  <c r="J35" i="44"/>
  <c r="I35" i="44"/>
  <c r="H35" i="44"/>
  <c r="G35" i="44"/>
  <c r="F35" i="44"/>
  <c r="E35" i="44"/>
  <c r="D35" i="44"/>
  <c r="C35" i="44"/>
  <c r="K10" i="44"/>
  <c r="F10" i="44"/>
  <c r="J8" i="44"/>
  <c r="I44" i="17" s="1"/>
  <c r="I8" i="44"/>
  <c r="H44" i="17" s="1"/>
  <c r="H8" i="44"/>
  <c r="G44" i="17" s="1"/>
  <c r="G8" i="44"/>
  <c r="F44" i="17" s="1"/>
  <c r="F8" i="44"/>
  <c r="E44" i="17" s="1"/>
  <c r="E8" i="44"/>
  <c r="D44" i="17" s="1"/>
  <c r="D8" i="44"/>
  <c r="C44" i="17" s="1"/>
  <c r="C8" i="44"/>
  <c r="K8" i="44" s="1"/>
  <c r="E5" i="44" s="1"/>
  <c r="J7" i="44"/>
  <c r="I7" i="44"/>
  <c r="H7" i="44"/>
  <c r="G7" i="44"/>
  <c r="F7" i="44"/>
  <c r="E7" i="44"/>
  <c r="D7" i="44"/>
  <c r="C7" i="44"/>
  <c r="F5" i="44"/>
  <c r="D5" i="44"/>
  <c r="D13" i="17" s="1"/>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G72" i="43"/>
  <c r="B72" i="43"/>
  <c r="J70" i="43"/>
  <c r="I70" i="43"/>
  <c r="I27" i="17" s="1"/>
  <c r="H70" i="43"/>
  <c r="H27" i="17" s="1"/>
  <c r="G70" i="43"/>
  <c r="G27" i="17" s="1"/>
  <c r="F70" i="43"/>
  <c r="F27" i="17" s="1"/>
  <c r="E70" i="43"/>
  <c r="E27" i="17" s="1"/>
  <c r="D70" i="43"/>
  <c r="D27" i="17" s="1"/>
  <c r="C70" i="43"/>
  <c r="J69" i="43"/>
  <c r="I69" i="43"/>
  <c r="H69" i="43"/>
  <c r="G69" i="43"/>
  <c r="F69" i="43"/>
  <c r="E69" i="43"/>
  <c r="D69" i="43"/>
  <c r="C69" i="43"/>
  <c r="K38" i="43"/>
  <c r="F5" i="43" s="1"/>
  <c r="F38" i="43"/>
  <c r="J36" i="43"/>
  <c r="I59" i="17" s="1"/>
  <c r="I36" i="43"/>
  <c r="H59" i="17" s="1"/>
  <c r="H36" i="43"/>
  <c r="G59" i="17" s="1"/>
  <c r="G36" i="43"/>
  <c r="F59" i="17" s="1"/>
  <c r="F36" i="43"/>
  <c r="E59" i="17" s="1"/>
  <c r="E36" i="43"/>
  <c r="D59" i="17" s="1"/>
  <c r="D36" i="43"/>
  <c r="C59" i="17" s="1"/>
  <c r="C36" i="43"/>
  <c r="B59" i="17" s="1"/>
  <c r="J35" i="43"/>
  <c r="I35" i="43"/>
  <c r="H35" i="43"/>
  <c r="G35" i="43"/>
  <c r="F35" i="43"/>
  <c r="E35" i="43"/>
  <c r="D35" i="43"/>
  <c r="C35" i="43"/>
  <c r="K10" i="43"/>
  <c r="F10" i="43"/>
  <c r="J8" i="43"/>
  <c r="I43" i="17" s="1"/>
  <c r="I8" i="43"/>
  <c r="H43" i="17" s="1"/>
  <c r="H8" i="43"/>
  <c r="G43" i="17" s="1"/>
  <c r="G8" i="43"/>
  <c r="F43" i="17" s="1"/>
  <c r="F8" i="43"/>
  <c r="E43" i="17" s="1"/>
  <c r="E8" i="43"/>
  <c r="D43" i="17" s="1"/>
  <c r="D8" i="43"/>
  <c r="C43" i="17" s="1"/>
  <c r="C8" i="43"/>
  <c r="J7" i="43"/>
  <c r="I7" i="43"/>
  <c r="H7" i="43"/>
  <c r="G7" i="43"/>
  <c r="F7" i="43"/>
  <c r="E7" i="43"/>
  <c r="D7" i="43"/>
  <c r="C7" i="43"/>
  <c r="D5" i="43"/>
  <c r="D12" i="17" s="1"/>
  <c r="K100" i="42"/>
  <c r="K99" i="42"/>
  <c r="K98" i="42"/>
  <c r="K97" i="42"/>
  <c r="K96" i="42"/>
  <c r="K95" i="42"/>
  <c r="K94" i="42"/>
  <c r="K93" i="42"/>
  <c r="K92" i="42"/>
  <c r="K91" i="42"/>
  <c r="K90" i="42"/>
  <c r="K89" i="42"/>
  <c r="K88" i="42"/>
  <c r="K87" i="42"/>
  <c r="K86" i="42"/>
  <c r="K85" i="42"/>
  <c r="K84" i="42"/>
  <c r="K83" i="42"/>
  <c r="K82" i="42"/>
  <c r="K81" i="42"/>
  <c r="K80" i="42"/>
  <c r="K79" i="42"/>
  <c r="K78" i="42"/>
  <c r="K77" i="42"/>
  <c r="K76" i="42"/>
  <c r="K75" i="42"/>
  <c r="K74" i="42"/>
  <c r="G72" i="42"/>
  <c r="B72" i="42"/>
  <c r="J70" i="42"/>
  <c r="I26" i="17" s="1"/>
  <c r="I70" i="42"/>
  <c r="H26" i="17" s="1"/>
  <c r="H70" i="42"/>
  <c r="G26" i="17" s="1"/>
  <c r="G70" i="42"/>
  <c r="F26" i="17" s="1"/>
  <c r="F70" i="42"/>
  <c r="E26" i="17" s="1"/>
  <c r="E70" i="42"/>
  <c r="D26" i="17" s="1"/>
  <c r="D70" i="42"/>
  <c r="C26" i="17" s="1"/>
  <c r="C70" i="42"/>
  <c r="J69" i="42"/>
  <c r="I69" i="42"/>
  <c r="H69" i="42"/>
  <c r="G69" i="42"/>
  <c r="F69" i="42"/>
  <c r="E69" i="42"/>
  <c r="D69" i="42"/>
  <c r="C69" i="42"/>
  <c r="K38" i="42"/>
  <c r="F38" i="42"/>
  <c r="J36" i="42"/>
  <c r="I58" i="17" s="1"/>
  <c r="I36" i="42"/>
  <c r="H58" i="17" s="1"/>
  <c r="H36" i="42"/>
  <c r="G58" i="17" s="1"/>
  <c r="G36" i="42"/>
  <c r="F58" i="17" s="1"/>
  <c r="F36" i="42"/>
  <c r="E58" i="17" s="1"/>
  <c r="E36" i="42"/>
  <c r="D58" i="17" s="1"/>
  <c r="D36" i="42"/>
  <c r="C58" i="17" s="1"/>
  <c r="C36" i="42"/>
  <c r="B58" i="17" s="1"/>
  <c r="J35" i="42"/>
  <c r="I35" i="42"/>
  <c r="H35" i="42"/>
  <c r="G35" i="42"/>
  <c r="F35" i="42"/>
  <c r="E35" i="42"/>
  <c r="D35" i="42"/>
  <c r="C35" i="42"/>
  <c r="K10" i="42"/>
  <c r="F10" i="42"/>
  <c r="J8" i="42"/>
  <c r="I42" i="17" s="1"/>
  <c r="I8" i="42"/>
  <c r="H42" i="17" s="1"/>
  <c r="H8" i="42"/>
  <c r="G42" i="17" s="1"/>
  <c r="G8" i="42"/>
  <c r="F42" i="17" s="1"/>
  <c r="F8" i="42"/>
  <c r="E42" i="17" s="1"/>
  <c r="E8" i="42"/>
  <c r="D42" i="17" s="1"/>
  <c r="D8" i="42"/>
  <c r="C42" i="17" s="1"/>
  <c r="C8" i="42"/>
  <c r="J7" i="42"/>
  <c r="I7" i="42"/>
  <c r="H7" i="42"/>
  <c r="G7" i="42"/>
  <c r="F7" i="42"/>
  <c r="E7" i="42"/>
  <c r="D7" i="42"/>
  <c r="C7" i="42"/>
  <c r="F5" i="42"/>
  <c r="D5" i="42"/>
  <c r="D11" i="17" s="1"/>
  <c r="K100" i="41"/>
  <c r="K99" i="41"/>
  <c r="K98" i="41"/>
  <c r="K97" i="41"/>
  <c r="K96" i="41"/>
  <c r="K95" i="41"/>
  <c r="K94" i="41"/>
  <c r="K93" i="41"/>
  <c r="K92" i="41"/>
  <c r="K91" i="41"/>
  <c r="K90" i="41"/>
  <c r="K89" i="41"/>
  <c r="K88" i="41"/>
  <c r="K87" i="41"/>
  <c r="K86" i="41"/>
  <c r="K85" i="41"/>
  <c r="K84" i="41"/>
  <c r="K83" i="41"/>
  <c r="K82" i="41"/>
  <c r="K81" i="41"/>
  <c r="K80" i="41"/>
  <c r="K79" i="41"/>
  <c r="K78" i="41"/>
  <c r="K77" i="41"/>
  <c r="K76" i="41"/>
  <c r="K75" i="41"/>
  <c r="K74" i="41"/>
  <c r="G72" i="41"/>
  <c r="B72" i="41"/>
  <c r="J70" i="41"/>
  <c r="I25" i="17" s="1"/>
  <c r="I70" i="41"/>
  <c r="H25" i="17" s="1"/>
  <c r="H70" i="41"/>
  <c r="G25" i="17" s="1"/>
  <c r="G70" i="41"/>
  <c r="F25" i="17" s="1"/>
  <c r="F70" i="41"/>
  <c r="E25" i="17" s="1"/>
  <c r="E70" i="41"/>
  <c r="D25" i="17" s="1"/>
  <c r="D70" i="41"/>
  <c r="C25" i="17" s="1"/>
  <c r="C70" i="41"/>
  <c r="J69" i="41"/>
  <c r="I69" i="41"/>
  <c r="H69" i="41"/>
  <c r="G69" i="41"/>
  <c r="F69" i="41"/>
  <c r="E69" i="41"/>
  <c r="D69" i="41"/>
  <c r="C69" i="41"/>
  <c r="K38" i="41"/>
  <c r="F38" i="41"/>
  <c r="F5" i="41" s="1"/>
  <c r="J36" i="41"/>
  <c r="I57" i="17" s="1"/>
  <c r="I36" i="41"/>
  <c r="H57" i="17" s="1"/>
  <c r="H36" i="41"/>
  <c r="G57" i="17" s="1"/>
  <c r="G36" i="41"/>
  <c r="F57" i="17" s="1"/>
  <c r="F36" i="41"/>
  <c r="E57" i="17" s="1"/>
  <c r="E36" i="41"/>
  <c r="D57" i="17" s="1"/>
  <c r="D36" i="41"/>
  <c r="C57" i="17" s="1"/>
  <c r="C36" i="41"/>
  <c r="B57" i="17" s="1"/>
  <c r="J35" i="41"/>
  <c r="I35" i="41"/>
  <c r="H35" i="41"/>
  <c r="G35" i="41"/>
  <c r="F35" i="41"/>
  <c r="E35" i="41"/>
  <c r="D35" i="41"/>
  <c r="C35" i="41"/>
  <c r="K10" i="41"/>
  <c r="F10" i="41"/>
  <c r="J8" i="41"/>
  <c r="I41" i="17" s="1"/>
  <c r="I8" i="41"/>
  <c r="H41" i="17" s="1"/>
  <c r="H8" i="41"/>
  <c r="G41" i="17" s="1"/>
  <c r="G8" i="41"/>
  <c r="F41" i="17" s="1"/>
  <c r="F8" i="41"/>
  <c r="E41" i="17" s="1"/>
  <c r="E8" i="41"/>
  <c r="D41" i="17" s="1"/>
  <c r="D8" i="41"/>
  <c r="C41" i="17" s="1"/>
  <c r="C8" i="41"/>
  <c r="J7" i="41"/>
  <c r="I7" i="41"/>
  <c r="H7" i="41"/>
  <c r="G7" i="41"/>
  <c r="F7" i="41"/>
  <c r="E7" i="41"/>
  <c r="D7" i="41"/>
  <c r="C7" i="41"/>
  <c r="D5" i="41"/>
  <c r="D10" i="17" s="1"/>
  <c r="K100" i="40"/>
  <c r="K99" i="40"/>
  <c r="K98" i="40"/>
  <c r="K97" i="40"/>
  <c r="K96" i="40"/>
  <c r="K95" i="40"/>
  <c r="K94" i="40"/>
  <c r="K93" i="40"/>
  <c r="K92" i="40"/>
  <c r="K91" i="40"/>
  <c r="K90" i="40"/>
  <c r="K89" i="40"/>
  <c r="K88" i="40"/>
  <c r="K87" i="40"/>
  <c r="K86" i="40"/>
  <c r="K85" i="40"/>
  <c r="K84" i="40"/>
  <c r="K83" i="40"/>
  <c r="K82" i="40"/>
  <c r="K81" i="40"/>
  <c r="K80" i="40"/>
  <c r="K79" i="40"/>
  <c r="K78" i="40"/>
  <c r="K77" i="40"/>
  <c r="K76" i="40"/>
  <c r="K75" i="40"/>
  <c r="K74" i="40"/>
  <c r="G72" i="40"/>
  <c r="D5" i="40" s="1"/>
  <c r="B72" i="40"/>
  <c r="J70" i="40"/>
  <c r="I24" i="17" s="1"/>
  <c r="I70" i="40"/>
  <c r="H24" i="17" s="1"/>
  <c r="H70" i="40"/>
  <c r="G24" i="17" s="1"/>
  <c r="G70" i="40"/>
  <c r="F24" i="17" s="1"/>
  <c r="F70" i="40"/>
  <c r="E24" i="17" s="1"/>
  <c r="E70" i="40"/>
  <c r="D24" i="17" s="1"/>
  <c r="D70" i="40"/>
  <c r="C24" i="17" s="1"/>
  <c r="C70" i="40"/>
  <c r="J69" i="40"/>
  <c r="I69" i="40"/>
  <c r="H69" i="40"/>
  <c r="G69" i="40"/>
  <c r="F69" i="40"/>
  <c r="E69" i="40"/>
  <c r="D69" i="40"/>
  <c r="C69" i="40"/>
  <c r="K38" i="40"/>
  <c r="F38" i="40"/>
  <c r="J36" i="40"/>
  <c r="I56" i="17" s="1"/>
  <c r="I36" i="40"/>
  <c r="H56" i="17" s="1"/>
  <c r="H36" i="40"/>
  <c r="G56" i="17" s="1"/>
  <c r="G36" i="40"/>
  <c r="F56" i="17" s="1"/>
  <c r="F36" i="40"/>
  <c r="E56" i="17" s="1"/>
  <c r="E36" i="40"/>
  <c r="D56" i="17" s="1"/>
  <c r="D36" i="40"/>
  <c r="C56" i="17" s="1"/>
  <c r="C36" i="40"/>
  <c r="J35" i="40"/>
  <c r="I35" i="40"/>
  <c r="H35" i="40"/>
  <c r="G35" i="40"/>
  <c r="F35" i="40"/>
  <c r="E35" i="40"/>
  <c r="D35" i="40"/>
  <c r="C35" i="40"/>
  <c r="K10" i="40"/>
  <c r="F10" i="40"/>
  <c r="J8" i="40"/>
  <c r="I40" i="17" s="1"/>
  <c r="I8" i="40"/>
  <c r="H40" i="17" s="1"/>
  <c r="H8" i="40"/>
  <c r="G40" i="17" s="1"/>
  <c r="G8" i="40"/>
  <c r="F40" i="17" s="1"/>
  <c r="F8" i="40"/>
  <c r="E40" i="17" s="1"/>
  <c r="E8" i="40"/>
  <c r="D40" i="17" s="1"/>
  <c r="D8" i="40"/>
  <c r="C40" i="17" s="1"/>
  <c r="C8" i="40"/>
  <c r="J7" i="40"/>
  <c r="I7" i="40"/>
  <c r="H7" i="40"/>
  <c r="G7" i="40"/>
  <c r="F7" i="40"/>
  <c r="E7" i="40"/>
  <c r="D7" i="40"/>
  <c r="C7" i="40"/>
  <c r="F5" i="40"/>
  <c r="K100" i="39"/>
  <c r="K99" i="39"/>
  <c r="K98" i="39"/>
  <c r="K97" i="39"/>
  <c r="K96" i="39"/>
  <c r="K95" i="39"/>
  <c r="K94" i="39"/>
  <c r="K93" i="39"/>
  <c r="K92" i="39"/>
  <c r="K91" i="39"/>
  <c r="K90" i="39"/>
  <c r="K89" i="39"/>
  <c r="K88" i="39"/>
  <c r="K87" i="39"/>
  <c r="K86" i="39"/>
  <c r="K85" i="39"/>
  <c r="K84" i="39"/>
  <c r="K83" i="39"/>
  <c r="K82" i="39"/>
  <c r="K81" i="39"/>
  <c r="K80" i="39"/>
  <c r="K79" i="39"/>
  <c r="K78" i="39"/>
  <c r="K77" i="39"/>
  <c r="K76" i="39"/>
  <c r="K75" i="39"/>
  <c r="K74" i="39"/>
  <c r="G72" i="39"/>
  <c r="B72" i="39"/>
  <c r="J70" i="39"/>
  <c r="I23" i="17" s="1"/>
  <c r="I70" i="39"/>
  <c r="H23" i="17" s="1"/>
  <c r="H70" i="39"/>
  <c r="G23" i="17" s="1"/>
  <c r="G70" i="39"/>
  <c r="F23" i="17" s="1"/>
  <c r="F70" i="39"/>
  <c r="E23" i="17" s="1"/>
  <c r="E70" i="39"/>
  <c r="D23" i="17" s="1"/>
  <c r="D70" i="39"/>
  <c r="C23" i="17" s="1"/>
  <c r="C70" i="39"/>
  <c r="J69" i="39"/>
  <c r="I69" i="39"/>
  <c r="H69" i="39"/>
  <c r="G69" i="39"/>
  <c r="F69" i="39"/>
  <c r="E69" i="39"/>
  <c r="D69" i="39"/>
  <c r="C69" i="39"/>
  <c r="K38" i="39"/>
  <c r="F38" i="39"/>
  <c r="J36" i="39"/>
  <c r="I55" i="17" s="1"/>
  <c r="I36" i="39"/>
  <c r="H55" i="17" s="1"/>
  <c r="H36" i="39"/>
  <c r="G55" i="17" s="1"/>
  <c r="G36" i="39"/>
  <c r="F55" i="17" s="1"/>
  <c r="F36" i="39"/>
  <c r="E55" i="17" s="1"/>
  <c r="E36" i="39"/>
  <c r="D55" i="17" s="1"/>
  <c r="D36" i="39"/>
  <c r="C55" i="17" s="1"/>
  <c r="C36" i="39"/>
  <c r="J35" i="39"/>
  <c r="I35" i="39"/>
  <c r="H35" i="39"/>
  <c r="G35" i="39"/>
  <c r="F35" i="39"/>
  <c r="E35" i="39"/>
  <c r="D35" i="39"/>
  <c r="C35" i="39"/>
  <c r="K10" i="39"/>
  <c r="F10" i="39"/>
  <c r="J8" i="39"/>
  <c r="I39" i="17" s="1"/>
  <c r="I8" i="39"/>
  <c r="H39" i="17" s="1"/>
  <c r="H8" i="39"/>
  <c r="G39" i="17" s="1"/>
  <c r="G8" i="39"/>
  <c r="F39" i="17" s="1"/>
  <c r="F8" i="39"/>
  <c r="E39" i="17" s="1"/>
  <c r="E8" i="39"/>
  <c r="D39" i="17" s="1"/>
  <c r="D8" i="39"/>
  <c r="C39" i="17" s="1"/>
  <c r="C8" i="39"/>
  <c r="K8" i="39" s="1"/>
  <c r="E5" i="39" s="1"/>
  <c r="J7" i="39"/>
  <c r="I7" i="39"/>
  <c r="H7" i="39"/>
  <c r="G7" i="39"/>
  <c r="F7" i="39"/>
  <c r="E7" i="39"/>
  <c r="D7" i="39"/>
  <c r="C7" i="39"/>
  <c r="F5" i="39"/>
  <c r="D5" i="39"/>
  <c r="D8" i="17" s="1"/>
  <c r="K100" i="37"/>
  <c r="K99" i="37"/>
  <c r="K98" i="37"/>
  <c r="K97" i="37"/>
  <c r="K96" i="37"/>
  <c r="K95" i="37"/>
  <c r="K94" i="37"/>
  <c r="K93" i="37"/>
  <c r="K92" i="37"/>
  <c r="K91" i="37"/>
  <c r="K90" i="37"/>
  <c r="K89" i="37"/>
  <c r="K88" i="37"/>
  <c r="K87" i="37"/>
  <c r="K86" i="37"/>
  <c r="K85" i="37"/>
  <c r="K84" i="37"/>
  <c r="K83" i="37"/>
  <c r="K82" i="37"/>
  <c r="K81" i="37"/>
  <c r="K80" i="37"/>
  <c r="K79" i="37"/>
  <c r="K78" i="37"/>
  <c r="K77" i="37"/>
  <c r="K76" i="37"/>
  <c r="K75" i="37"/>
  <c r="K74" i="37"/>
  <c r="G72" i="37"/>
  <c r="B72" i="37"/>
  <c r="J70" i="37"/>
  <c r="I22" i="17" s="1"/>
  <c r="I70" i="37"/>
  <c r="H22" i="17" s="1"/>
  <c r="H70" i="37"/>
  <c r="G22" i="17" s="1"/>
  <c r="G70" i="37"/>
  <c r="F22" i="17" s="1"/>
  <c r="F70" i="37"/>
  <c r="E22" i="17" s="1"/>
  <c r="E70" i="37"/>
  <c r="D22" i="17" s="1"/>
  <c r="D70" i="37"/>
  <c r="C22" i="17" s="1"/>
  <c r="C70" i="37"/>
  <c r="J69" i="37"/>
  <c r="I69" i="37"/>
  <c r="H69" i="37"/>
  <c r="G69" i="37"/>
  <c r="F69" i="37"/>
  <c r="E69" i="37"/>
  <c r="D69" i="37"/>
  <c r="C69" i="37"/>
  <c r="K38" i="37"/>
  <c r="F5" i="37" s="1"/>
  <c r="F38" i="37"/>
  <c r="J36" i="37"/>
  <c r="I54" i="17" s="1"/>
  <c r="I36" i="37"/>
  <c r="H54" i="17" s="1"/>
  <c r="H36" i="37"/>
  <c r="G54" i="17" s="1"/>
  <c r="G36" i="37"/>
  <c r="F54" i="17" s="1"/>
  <c r="F36" i="37"/>
  <c r="E54" i="17" s="1"/>
  <c r="E36" i="37"/>
  <c r="D54" i="17" s="1"/>
  <c r="D36" i="37"/>
  <c r="C54" i="17" s="1"/>
  <c r="C36" i="37"/>
  <c r="B54" i="17" s="1"/>
  <c r="J35" i="37"/>
  <c r="I35" i="37"/>
  <c r="H35" i="37"/>
  <c r="G35" i="37"/>
  <c r="F35" i="37"/>
  <c r="E35" i="37"/>
  <c r="D35" i="37"/>
  <c r="C35" i="37"/>
  <c r="K10" i="37"/>
  <c r="F10" i="37"/>
  <c r="J8" i="37"/>
  <c r="I38" i="17" s="1"/>
  <c r="I8" i="37"/>
  <c r="H38" i="17" s="1"/>
  <c r="H8" i="37"/>
  <c r="G38" i="17" s="1"/>
  <c r="G8" i="37"/>
  <c r="F38" i="17" s="1"/>
  <c r="F8" i="37"/>
  <c r="E38" i="17" s="1"/>
  <c r="E8" i="37"/>
  <c r="D38" i="17" s="1"/>
  <c r="D8" i="37"/>
  <c r="C38" i="17" s="1"/>
  <c r="C8" i="37"/>
  <c r="J7" i="37"/>
  <c r="I7" i="37"/>
  <c r="H7" i="37"/>
  <c r="G7" i="37"/>
  <c r="F7" i="37"/>
  <c r="E7" i="37"/>
  <c r="D7" i="37"/>
  <c r="C7" i="37"/>
  <c r="D5" i="37"/>
  <c r="D7" i="17" s="1"/>
  <c r="K100" i="36"/>
  <c r="K99" i="36"/>
  <c r="K98" i="36"/>
  <c r="K97" i="36"/>
  <c r="K96" i="36"/>
  <c r="K95" i="36"/>
  <c r="K94" i="36"/>
  <c r="K93" i="36"/>
  <c r="K92" i="36"/>
  <c r="K91" i="36"/>
  <c r="K90" i="36"/>
  <c r="K89" i="36"/>
  <c r="K88" i="36"/>
  <c r="K87" i="36"/>
  <c r="K86" i="36"/>
  <c r="K85" i="36"/>
  <c r="K84" i="36"/>
  <c r="K83" i="36"/>
  <c r="K82" i="36"/>
  <c r="K81" i="36"/>
  <c r="K80" i="36"/>
  <c r="K79" i="36"/>
  <c r="K78" i="36"/>
  <c r="K77" i="36"/>
  <c r="K76" i="36"/>
  <c r="K75" i="36"/>
  <c r="K74" i="36"/>
  <c r="K73" i="36" s="1"/>
  <c r="J5" i="36" s="1"/>
  <c r="H6" i="17" s="1"/>
  <c r="G72" i="36"/>
  <c r="D5" i="36" s="1"/>
  <c r="D6" i="17" s="1"/>
  <c r="B72" i="36"/>
  <c r="J70" i="36"/>
  <c r="I21" i="17" s="1"/>
  <c r="I70" i="36"/>
  <c r="H21" i="17" s="1"/>
  <c r="H70" i="36"/>
  <c r="G21" i="17" s="1"/>
  <c r="G70" i="36"/>
  <c r="F21" i="17" s="1"/>
  <c r="F70" i="36"/>
  <c r="E21" i="17" s="1"/>
  <c r="E70" i="36"/>
  <c r="D21" i="17" s="1"/>
  <c r="D70" i="36"/>
  <c r="C21" i="17" s="1"/>
  <c r="C70" i="36"/>
  <c r="B21" i="17" s="1"/>
  <c r="J69" i="36"/>
  <c r="I69" i="36"/>
  <c r="H69" i="36"/>
  <c r="G69" i="36"/>
  <c r="F69" i="36"/>
  <c r="E69" i="36"/>
  <c r="D69" i="36"/>
  <c r="C69" i="36"/>
  <c r="K38" i="36"/>
  <c r="F38" i="36"/>
  <c r="J36" i="36"/>
  <c r="I53" i="17" s="1"/>
  <c r="I36" i="36"/>
  <c r="H53" i="17" s="1"/>
  <c r="H36" i="36"/>
  <c r="G53" i="17" s="1"/>
  <c r="G36" i="36"/>
  <c r="F53" i="17" s="1"/>
  <c r="F36" i="36"/>
  <c r="E53" i="17" s="1"/>
  <c r="E36" i="36"/>
  <c r="D53" i="17" s="1"/>
  <c r="D36" i="36"/>
  <c r="C53" i="17" s="1"/>
  <c r="C36" i="36"/>
  <c r="B53" i="17" s="1"/>
  <c r="J35" i="36"/>
  <c r="I35" i="36"/>
  <c r="H35" i="36"/>
  <c r="G35" i="36"/>
  <c r="F35" i="36"/>
  <c r="E35" i="36"/>
  <c r="D35" i="36"/>
  <c r="C35" i="36"/>
  <c r="K10" i="36"/>
  <c r="F10" i="36"/>
  <c r="J8" i="36"/>
  <c r="I37" i="17" s="1"/>
  <c r="I8" i="36"/>
  <c r="H37" i="17" s="1"/>
  <c r="H8" i="36"/>
  <c r="G37" i="17" s="1"/>
  <c r="G8" i="36"/>
  <c r="F37" i="17" s="1"/>
  <c r="F8" i="36"/>
  <c r="E37" i="17" s="1"/>
  <c r="E8" i="36"/>
  <c r="D37" i="17" s="1"/>
  <c r="D8" i="36"/>
  <c r="C37" i="17" s="1"/>
  <c r="C8" i="36"/>
  <c r="J7" i="36"/>
  <c r="I7" i="36"/>
  <c r="H7" i="36"/>
  <c r="G7" i="36"/>
  <c r="F7" i="36"/>
  <c r="E7" i="36"/>
  <c r="D7" i="36"/>
  <c r="C7" i="36"/>
  <c r="F5" i="36"/>
  <c r="K100" i="35"/>
  <c r="K99" i="35"/>
  <c r="K98" i="35"/>
  <c r="K97" i="35"/>
  <c r="K96" i="35"/>
  <c r="K95" i="35"/>
  <c r="K94" i="35"/>
  <c r="K93" i="35"/>
  <c r="K92" i="35"/>
  <c r="K91" i="35"/>
  <c r="K90" i="35"/>
  <c r="K89" i="35"/>
  <c r="K88" i="35"/>
  <c r="K87" i="35"/>
  <c r="K86" i="35"/>
  <c r="K85" i="35"/>
  <c r="K84" i="35"/>
  <c r="K83" i="35"/>
  <c r="K82" i="35"/>
  <c r="K81" i="35"/>
  <c r="K80" i="35"/>
  <c r="K79" i="35"/>
  <c r="K78" i="35"/>
  <c r="K77" i="35"/>
  <c r="K76" i="35"/>
  <c r="K75" i="35"/>
  <c r="K74" i="35"/>
  <c r="G72" i="35"/>
  <c r="B72" i="35"/>
  <c r="J70" i="35"/>
  <c r="I20" i="17" s="1"/>
  <c r="I70" i="35"/>
  <c r="H20" i="17" s="1"/>
  <c r="H70" i="35"/>
  <c r="G20" i="17" s="1"/>
  <c r="G70" i="35"/>
  <c r="F20" i="17" s="1"/>
  <c r="F70" i="35"/>
  <c r="E20" i="17" s="1"/>
  <c r="E70" i="35"/>
  <c r="D20" i="17" s="1"/>
  <c r="D70" i="35"/>
  <c r="C20" i="17" s="1"/>
  <c r="C70" i="35"/>
  <c r="J69" i="35"/>
  <c r="I69" i="35"/>
  <c r="H69" i="35"/>
  <c r="G69" i="35"/>
  <c r="F69" i="35"/>
  <c r="E69" i="35"/>
  <c r="D69" i="35"/>
  <c r="C69" i="35"/>
  <c r="I52" i="17"/>
  <c r="H52" i="17"/>
  <c r="G52" i="17"/>
  <c r="F52" i="17"/>
  <c r="E52" i="17"/>
  <c r="D52" i="17"/>
  <c r="C52" i="17"/>
  <c r="J35" i="35"/>
  <c r="I35" i="35"/>
  <c r="H35" i="35"/>
  <c r="G35" i="35"/>
  <c r="F35" i="35"/>
  <c r="E35" i="35"/>
  <c r="D35" i="35"/>
  <c r="C35" i="35"/>
  <c r="K10" i="35"/>
  <c r="F10" i="35"/>
  <c r="J8" i="35"/>
  <c r="I36" i="17" s="1"/>
  <c r="I8" i="35"/>
  <c r="H36" i="17" s="1"/>
  <c r="H8" i="35"/>
  <c r="G36" i="17" s="1"/>
  <c r="G8" i="35"/>
  <c r="F36" i="17" s="1"/>
  <c r="F8" i="35"/>
  <c r="E36" i="17" s="1"/>
  <c r="E8" i="35"/>
  <c r="D36" i="17" s="1"/>
  <c r="D8" i="35"/>
  <c r="C36" i="17" s="1"/>
  <c r="C8" i="35"/>
  <c r="J7" i="35"/>
  <c r="I7" i="35"/>
  <c r="H7" i="35"/>
  <c r="G7" i="35"/>
  <c r="F7" i="35"/>
  <c r="E7" i="35"/>
  <c r="D7" i="35"/>
  <c r="C7" i="35"/>
  <c r="F5" i="35"/>
  <c r="D5" i="35"/>
  <c r="D5" i="17" s="1"/>
  <c r="J57" i="17" l="1"/>
  <c r="K70" i="46"/>
  <c r="K8" i="36"/>
  <c r="E5" i="36" s="1"/>
  <c r="K8" i="45"/>
  <c r="E5" i="45" s="1"/>
  <c r="K73" i="37"/>
  <c r="J5" i="37" s="1"/>
  <c r="H7" i="17" s="1"/>
  <c r="K8" i="40"/>
  <c r="E5" i="40" s="1"/>
  <c r="G5" i="40" s="1"/>
  <c r="E9" i="17" s="1"/>
  <c r="K73" i="43"/>
  <c r="J5" i="43" s="1"/>
  <c r="H12" i="17" s="1"/>
  <c r="K73" i="46"/>
  <c r="J5" i="46" s="1"/>
  <c r="H15" i="17" s="1"/>
  <c r="K73" i="40"/>
  <c r="J5" i="40" s="1"/>
  <c r="H9" i="17" s="1"/>
  <c r="K70" i="35"/>
  <c r="K8" i="42"/>
  <c r="E5" i="42" s="1"/>
  <c r="K8" i="37"/>
  <c r="E5" i="37" s="1"/>
  <c r="K36" i="40"/>
  <c r="K8" i="43"/>
  <c r="E5" i="43" s="1"/>
  <c r="K8" i="46"/>
  <c r="E5" i="46" s="1"/>
  <c r="K73" i="41"/>
  <c r="J5" i="41" s="1"/>
  <c r="H10" i="17" s="1"/>
  <c r="J21" i="17"/>
  <c r="K73" i="39"/>
  <c r="J5" i="39" s="1"/>
  <c r="H8" i="17" s="1"/>
  <c r="K8" i="41"/>
  <c r="E5" i="41" s="1"/>
  <c r="K73" i="44"/>
  <c r="J5" i="44" s="1"/>
  <c r="H13" i="17" s="1"/>
  <c r="K70" i="40"/>
  <c r="K73" i="42"/>
  <c r="J5" i="42" s="1"/>
  <c r="H11" i="17" s="1"/>
  <c r="J59" i="17"/>
  <c r="J62" i="17"/>
  <c r="J54" i="17"/>
  <c r="J58" i="17"/>
  <c r="J60" i="17"/>
  <c r="J61" i="17"/>
  <c r="B30" i="17"/>
  <c r="C30" i="17"/>
  <c r="G5" i="46"/>
  <c r="E15" i="17" s="1"/>
  <c r="F15" i="17" s="1"/>
  <c r="K36" i="46"/>
  <c r="B46" i="17"/>
  <c r="J46" i="17" s="1"/>
  <c r="K70" i="45"/>
  <c r="B29" i="17"/>
  <c r="C29" i="17"/>
  <c r="K36" i="45"/>
  <c r="B45" i="17"/>
  <c r="J45" i="17" s="1"/>
  <c r="K70" i="44"/>
  <c r="C28" i="17"/>
  <c r="B28" i="17"/>
  <c r="B44" i="17"/>
  <c r="J44" i="17" s="1"/>
  <c r="K70" i="43"/>
  <c r="C27" i="17"/>
  <c r="B27" i="17"/>
  <c r="G5" i="43"/>
  <c r="E12" i="17" s="1"/>
  <c r="F12" i="17" s="1"/>
  <c r="K36" i="43"/>
  <c r="B43" i="17"/>
  <c r="J43" i="17" s="1"/>
  <c r="K70" i="42"/>
  <c r="B26" i="17"/>
  <c r="B42" i="17"/>
  <c r="J42" i="17" s="1"/>
  <c r="K70" i="41"/>
  <c r="B25" i="17"/>
  <c r="J25" i="17" s="1"/>
  <c r="B41" i="17"/>
  <c r="J41" i="17" s="1"/>
  <c r="D9" i="17"/>
  <c r="F9" i="17" s="1"/>
  <c r="B24" i="17"/>
  <c r="J24" i="17" s="1"/>
  <c r="B56" i="17"/>
  <c r="J56" i="17" s="1"/>
  <c r="B40" i="17"/>
  <c r="J40" i="17" s="1"/>
  <c r="K70" i="39"/>
  <c r="B23" i="17"/>
  <c r="J23" i="17" s="1"/>
  <c r="G5" i="39"/>
  <c r="E8" i="17" s="1"/>
  <c r="F8" i="17" s="1"/>
  <c r="K36" i="39"/>
  <c r="B55" i="17"/>
  <c r="J55" i="17" s="1"/>
  <c r="B39" i="17"/>
  <c r="J39" i="17" s="1"/>
  <c r="K70" i="37"/>
  <c r="B22" i="17"/>
  <c r="J22" i="17" s="1"/>
  <c r="B38" i="17"/>
  <c r="J38" i="17" s="1"/>
  <c r="J53" i="17"/>
  <c r="B37" i="17"/>
  <c r="J37" i="17" s="1"/>
  <c r="F5" i="45"/>
  <c r="G5" i="45" s="1"/>
  <c r="G5" i="44"/>
  <c r="K36" i="44"/>
  <c r="H5" i="43"/>
  <c r="J26" i="17"/>
  <c r="G5" i="42"/>
  <c r="K36" i="42"/>
  <c r="G5" i="41"/>
  <c r="K36" i="41"/>
  <c r="G5" i="37"/>
  <c r="K36" i="37"/>
  <c r="G5" i="36"/>
  <c r="E6" i="17" s="1"/>
  <c r="F6" i="17" s="1"/>
  <c r="K36" i="36"/>
  <c r="K70" i="36"/>
  <c r="B20" i="17"/>
  <c r="J20" i="17" s="1"/>
  <c r="K36" i="35"/>
  <c r="B52" i="17"/>
  <c r="J52" i="17" s="1"/>
  <c r="K8" i="35"/>
  <c r="E5" i="35" s="1"/>
  <c r="G5" i="35" s="1"/>
  <c r="E5" i="17" s="1"/>
  <c r="F5" i="17" s="1"/>
  <c r="B36" i="17"/>
  <c r="J36" i="17" s="1"/>
  <c r="K73" i="35"/>
  <c r="J5" i="35" s="1"/>
  <c r="H5" i="17" s="1"/>
  <c r="K100" i="23"/>
  <c r="K99" i="23"/>
  <c r="K98" i="23"/>
  <c r="K97" i="23"/>
  <c r="K96" i="23"/>
  <c r="K95" i="23"/>
  <c r="K94" i="23"/>
  <c r="K93" i="23"/>
  <c r="K92" i="23"/>
  <c r="K91" i="23"/>
  <c r="K90" i="23"/>
  <c r="K89" i="23"/>
  <c r="K88" i="23"/>
  <c r="K87" i="23"/>
  <c r="K86" i="23"/>
  <c r="K85" i="23"/>
  <c r="K84" i="23"/>
  <c r="K83" i="23"/>
  <c r="K82" i="23"/>
  <c r="K81" i="23"/>
  <c r="K80" i="23"/>
  <c r="K79" i="23"/>
  <c r="K78" i="23"/>
  <c r="K77" i="23"/>
  <c r="K74" i="23"/>
  <c r="H5" i="40" l="1"/>
  <c r="J27" i="17"/>
  <c r="J28" i="17"/>
  <c r="J30" i="17"/>
  <c r="H5" i="46"/>
  <c r="J29" i="17"/>
  <c r="H5" i="45"/>
  <c r="E14" i="17"/>
  <c r="F14" i="17" s="1"/>
  <c r="H5" i="44"/>
  <c r="E13" i="17"/>
  <c r="F13" i="17" s="1"/>
  <c r="H5" i="42"/>
  <c r="E11" i="17"/>
  <c r="F11" i="17" s="1"/>
  <c r="H5" i="41"/>
  <c r="E10" i="17"/>
  <c r="F10" i="17" s="1"/>
  <c r="H5" i="39"/>
  <c r="H5" i="37"/>
  <c r="E7" i="17"/>
  <c r="F7" i="17" s="1"/>
  <c r="H5" i="36"/>
  <c r="H5" i="35"/>
  <c r="K10" i="23"/>
  <c r="F10" i="23"/>
  <c r="J8" i="23"/>
  <c r="I35" i="17" s="1"/>
  <c r="I8" i="23"/>
  <c r="H35" i="17" s="1"/>
  <c r="H8" i="23"/>
  <c r="G35" i="17" s="1"/>
  <c r="G8" i="23"/>
  <c r="F35" i="17" s="1"/>
  <c r="F8" i="23"/>
  <c r="E35" i="17" s="1"/>
  <c r="E8" i="23"/>
  <c r="D35" i="17" s="1"/>
  <c r="D8" i="23"/>
  <c r="C35" i="17" s="1"/>
  <c r="C8" i="23"/>
  <c r="B35" i="17" s="1"/>
  <c r="G72" i="23" l="1"/>
  <c r="B72" i="23"/>
  <c r="J70" i="23"/>
  <c r="I19" i="17" s="1"/>
  <c r="I70" i="23"/>
  <c r="H19" i="17" s="1"/>
  <c r="H70" i="23"/>
  <c r="G19" i="17" s="1"/>
  <c r="G70" i="23"/>
  <c r="F19" i="17" s="1"/>
  <c r="F70" i="23"/>
  <c r="E19" i="17" s="1"/>
  <c r="E70" i="23"/>
  <c r="D19" i="17" s="1"/>
  <c r="D70" i="23"/>
  <c r="C19" i="17" s="1"/>
  <c r="C70" i="23"/>
  <c r="B19" i="17" s="1"/>
  <c r="J69" i="23"/>
  <c r="I69" i="23"/>
  <c r="H69" i="23"/>
  <c r="G69" i="23"/>
  <c r="F69" i="23"/>
  <c r="E69" i="23"/>
  <c r="D69" i="23"/>
  <c r="I36" i="23" s="1"/>
  <c r="H51" i="17" s="1"/>
  <c r="C69" i="23"/>
  <c r="I51" i="17"/>
  <c r="G51" i="17"/>
  <c r="F51" i="17"/>
  <c r="E51" i="17"/>
  <c r="D51" i="17"/>
  <c r="C51" i="17"/>
  <c r="B51" i="17"/>
  <c r="J35" i="23"/>
  <c r="I35" i="23"/>
  <c r="H35" i="23"/>
  <c r="G35" i="23"/>
  <c r="F35" i="23"/>
  <c r="E35" i="23"/>
  <c r="D35" i="23"/>
  <c r="C35" i="23"/>
  <c r="K8" i="23"/>
  <c r="E5" i="23" s="1"/>
  <c r="J7" i="23"/>
  <c r="I7" i="23"/>
  <c r="H7" i="23"/>
  <c r="G7" i="23"/>
  <c r="F7" i="23"/>
  <c r="E7" i="23"/>
  <c r="D7" i="23"/>
  <c r="C7" i="23"/>
  <c r="D5" i="23"/>
  <c r="D4" i="17" s="1"/>
  <c r="K73" i="23" l="1"/>
  <c r="J5" i="23" s="1"/>
  <c r="H4" i="17" s="1"/>
  <c r="K36" i="23"/>
  <c r="K70" i="23"/>
  <c r="F5" i="23"/>
  <c r="G5" i="23" s="1"/>
  <c r="H5" i="23" l="1"/>
  <c r="E4" i="17"/>
  <c r="I50" i="17" l="1"/>
  <c r="H50" i="17"/>
  <c r="G50" i="17"/>
  <c r="F50" i="17"/>
  <c r="E50" i="17"/>
  <c r="D50" i="17"/>
  <c r="C50" i="17"/>
  <c r="B50" i="17"/>
  <c r="B78" i="17"/>
  <c r="B76" i="17"/>
  <c r="B77" i="17"/>
  <c r="B75" i="17"/>
  <c r="B73" i="17"/>
  <c r="B71" i="17"/>
  <c r="B69" i="17"/>
  <c r="I34" i="17"/>
  <c r="H34" i="17"/>
  <c r="G34" i="17"/>
  <c r="F34" i="17"/>
  <c r="E34" i="17"/>
  <c r="D34" i="17"/>
  <c r="C34" i="17"/>
  <c r="B34" i="17"/>
  <c r="B74" i="17" l="1"/>
  <c r="B72" i="17"/>
  <c r="J35" i="17"/>
  <c r="B68" i="17" s="1"/>
  <c r="E47" i="17"/>
  <c r="G47" i="17"/>
  <c r="I47" i="17"/>
  <c r="F47" i="17"/>
  <c r="C47" i="17"/>
  <c r="H47" i="17"/>
  <c r="D47" i="17"/>
  <c r="B47" i="17"/>
  <c r="B70" i="17"/>
  <c r="C74" i="17" l="1"/>
  <c r="D74" i="17" s="1"/>
  <c r="C73" i="17"/>
  <c r="D73" i="17" s="1"/>
  <c r="C75" i="17"/>
  <c r="D75" i="17" s="1"/>
  <c r="J47" i="17"/>
  <c r="C76" i="17"/>
  <c r="D76" i="17" s="1"/>
  <c r="C69" i="17" l="1"/>
  <c r="D69" i="17" s="1"/>
  <c r="J51" i="17"/>
  <c r="C68" i="17" s="1"/>
  <c r="D68" i="17" s="1"/>
  <c r="J19" i="17"/>
  <c r="I18" i="17"/>
  <c r="H18" i="17"/>
  <c r="G18" i="17"/>
  <c r="F18" i="17"/>
  <c r="E18" i="17"/>
  <c r="D18" i="17"/>
  <c r="C18" i="17"/>
  <c r="B18" i="17"/>
  <c r="C78" i="17" l="1"/>
  <c r="D78" i="17" s="1"/>
  <c r="B79" i="17" l="1"/>
  <c r="B80" i="17" s="1"/>
  <c r="C79" i="17"/>
  <c r="D79" i="17" l="1"/>
  <c r="I31" i="17" l="1"/>
  <c r="H31" i="17"/>
  <c r="G31" i="17"/>
  <c r="F31" i="17"/>
  <c r="E31" i="17"/>
  <c r="D31" i="17"/>
  <c r="B31" i="17" l="1"/>
  <c r="C31" i="17"/>
  <c r="C77" i="17" l="1"/>
  <c r="D77" i="17" s="1"/>
  <c r="J31" i="17"/>
  <c r="B63" i="17" l="1"/>
  <c r="G63" i="17"/>
  <c r="F63" i="17"/>
  <c r="E63" i="17"/>
  <c r="C70" i="17" l="1"/>
  <c r="D70" i="17" s="1"/>
  <c r="D63" i="17"/>
  <c r="I63" i="17"/>
  <c r="C63" i="17"/>
  <c r="H63" i="17"/>
  <c r="C72" i="17"/>
  <c r="D72" i="17" s="1"/>
  <c r="C71" i="17" l="1"/>
  <c r="D71" i="17" s="1"/>
  <c r="D80" i="17" s="1"/>
  <c r="J63" i="17"/>
  <c r="C80" i="17" l="1"/>
  <c r="D16" i="17" l="1"/>
  <c r="F4" i="17" l="1"/>
  <c r="E16" i="17"/>
  <c r="F16" i="17" s="1"/>
  <c r="H1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6" authorId="0" shapeId="0" xr:uid="{00000000-0006-0000-0200-000001000000}">
      <text>
        <r>
          <rPr>
            <b/>
            <sz val="9"/>
            <color indexed="81"/>
            <rFont val="Tahoma"/>
            <family val="2"/>
          </rPr>
          <t>Fixed Expenses Category:</t>
        </r>
        <r>
          <rPr>
            <sz val="9"/>
            <color indexed="81"/>
            <rFont val="Tahoma"/>
            <family val="2"/>
          </rPr>
          <t xml:space="preserve">  Fixed expenses are those you pay every month even if you don't drive. They are totaled and displayed automatically for each month.</t>
        </r>
      </text>
    </comment>
    <comment ref="E6" authorId="0" shapeId="0" xr:uid="{00000000-0006-0000-0200-000002000000}">
      <text>
        <r>
          <rPr>
            <b/>
            <sz val="9"/>
            <color indexed="81"/>
            <rFont val="Tahoma"/>
            <family val="2"/>
          </rPr>
          <t>Daily Break Out Category:</t>
        </r>
        <r>
          <rPr>
            <sz val="9"/>
            <color indexed="81"/>
            <rFont val="Tahoma"/>
            <family val="2"/>
          </rPr>
          <t xml:space="preserve">
A list of daily expenses as you drive.  They will be totaled and displayed automatically across each month sheet.  Set them here, as needed.  Save your daily receipts as proof of purchase (tax time) and enter them in the appropriate month sheet. </t>
        </r>
      </text>
    </comment>
    <comment ref="H6" authorId="0" shapeId="0" xr:uid="{00000000-0006-0000-0200-000003000000}">
      <text>
        <r>
          <rPr>
            <b/>
            <sz val="9"/>
            <color indexed="81"/>
            <rFont val="Tahoma"/>
            <family val="2"/>
          </rPr>
          <t>Client List:</t>
        </r>
        <r>
          <rPr>
            <sz val="9"/>
            <color indexed="81"/>
            <rFont val="Tahoma"/>
            <family val="2"/>
          </rPr>
          <t xml:space="preserve">
Your clients are listed here.  Your income from these clients will be totaled and displayed automatically across each month and rolled into the "Totals" sheet for the year.</t>
        </r>
      </text>
    </comment>
    <comment ref="K6" authorId="0" shapeId="0" xr:uid="{00000000-0006-0000-0200-000004000000}">
      <text>
        <r>
          <rPr>
            <b/>
            <sz val="9"/>
            <color indexed="81"/>
            <rFont val="Tahoma"/>
            <family val="2"/>
          </rPr>
          <t>Short Cuts:</t>
        </r>
        <r>
          <rPr>
            <sz val="9"/>
            <color indexed="81"/>
            <rFont val="Tahoma"/>
            <family val="2"/>
          </rPr>
          <t xml:space="preserve">
Keyboard short cuts to help with date (Ctrl-;) entry.  Remember to Save (Ctrl-S) often and all sheets need to be printed (Ctrl-P) in landscape mode.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 authorId="0" shapeId="0" xr:uid="{00000000-0006-0000-0300-000001000000}">
      <text>
        <r>
          <rPr>
            <b/>
            <sz val="9"/>
            <color indexed="81"/>
            <rFont val="Tahoma"/>
            <family val="2"/>
          </rPr>
          <t>Income:</t>
        </r>
        <r>
          <rPr>
            <sz val="9"/>
            <color indexed="81"/>
            <rFont val="Tahoma"/>
            <family val="2"/>
          </rPr>
          <t xml:space="preserve">
Actual amounts collected from clients for the month.</t>
        </r>
      </text>
    </comment>
    <comment ref="E3" authorId="0" shapeId="0" xr:uid="{00000000-0006-0000-0300-000002000000}">
      <text>
        <r>
          <rPr>
            <b/>
            <sz val="9"/>
            <color indexed="81"/>
            <rFont val="Tahoma"/>
            <family val="2"/>
          </rPr>
          <t>Expenses:</t>
        </r>
        <r>
          <rPr>
            <sz val="9"/>
            <color indexed="81"/>
            <rFont val="Tahoma"/>
            <family val="2"/>
          </rPr>
          <t xml:space="preserve">
Expenses paid for the month.</t>
        </r>
      </text>
    </comment>
    <comment ref="H3" authorId="0" shapeId="0" xr:uid="{00000000-0006-0000-0300-000003000000}">
      <text>
        <r>
          <rPr>
            <b/>
            <sz val="9"/>
            <color indexed="81"/>
            <rFont val="Tahoma"/>
            <family val="2"/>
          </rPr>
          <t>Net:</t>
        </r>
        <r>
          <rPr>
            <sz val="9"/>
            <color indexed="81"/>
            <rFont val="Tahoma"/>
            <family val="2"/>
          </rPr>
          <t xml:space="preserve">
Income less Expenses is the Net for the month.  
The smaller the net the less taxes you are required to pay.  So protect your income, legally, by keeping accurate records of your expenses. </t>
        </r>
      </text>
    </comment>
    <comment ref="J3" authorId="0" shapeId="0" xr:uid="{00000000-0006-0000-0300-000004000000}">
      <text>
        <r>
          <rPr>
            <b/>
            <sz val="9"/>
            <color indexed="81"/>
            <rFont val="Tahoma"/>
            <family val="2"/>
          </rPr>
          <t>Mileage:</t>
        </r>
        <r>
          <rPr>
            <sz val="9"/>
            <color indexed="81"/>
            <rFont val="Tahoma"/>
            <family val="2"/>
          </rPr>
          <t xml:space="preserve">
Total mileage driven for the month.</t>
        </r>
      </text>
    </comment>
    <comment ref="B4" authorId="0" shapeId="0" xr:uid="{00000000-0006-0000-0300-000005000000}">
      <text>
        <r>
          <rPr>
            <b/>
            <sz val="9"/>
            <color indexed="81"/>
            <rFont val="Tahoma"/>
            <family val="2"/>
          </rPr>
          <t>Summary:</t>
        </r>
        <r>
          <rPr>
            <sz val="9"/>
            <color indexed="81"/>
            <rFont val="Tahoma"/>
            <family val="2"/>
          </rPr>
          <t xml:space="preserve">
The idea of the summary is to display all the Income, Expenses and Mileage generated for the month, in one place.  All these totals are rolled into the "Totals" sheet for a yearly summary. </t>
        </r>
      </text>
    </comment>
    <comment ref="B7" authorId="0" shapeId="0" xr:uid="{00000000-0006-0000-0300-000006000000}">
      <text>
        <r>
          <rPr>
            <b/>
            <sz val="9"/>
            <color indexed="81"/>
            <rFont val="Tahoma"/>
            <family val="2"/>
          </rPr>
          <t>Fixed Break Out:</t>
        </r>
        <r>
          <rPr>
            <sz val="9"/>
            <color indexed="81"/>
            <rFont val="Tahoma"/>
            <family val="2"/>
          </rPr>
          <t xml:space="preserve">
These are monthly expenses you have to pay even if you don't drive.  The category titles (8) are assigned in the "Setup" sheet where you can set them as you need.
Expenses are broken-out by category.</t>
        </r>
      </text>
    </comment>
    <comment ref="B10" authorId="0" shapeId="0" xr:uid="{00000000-0006-0000-0300-000007000000}">
      <text>
        <r>
          <rPr>
            <b/>
            <sz val="9"/>
            <color indexed="81"/>
            <rFont val="Tahoma"/>
            <family val="2"/>
          </rPr>
          <t>Fixed Expenses:</t>
        </r>
        <r>
          <rPr>
            <sz val="9"/>
            <color indexed="81"/>
            <rFont val="Tahoma"/>
            <family val="2"/>
          </rPr>
          <t xml:space="preserve">
As soon as a fixed expense is paid make an entry for it here.  The amount will be automatically totaled into the "Fixed Break Out" section above.  
This sheet may have one or more sample expense entries to confirm how/where totals are displayed.  To remove the samples simply select then "Delete" key the entry.</t>
        </r>
      </text>
    </comment>
    <comment ref="D11" authorId="0" shapeId="0" xr:uid="{00000000-0006-0000-0300-000008000000}">
      <text>
        <r>
          <rPr>
            <sz val="9"/>
            <color indexed="81"/>
            <rFont val="Tahoma"/>
            <family val="2"/>
          </rPr>
          <t>Click the cell for the pick list of fixed expense categories. The list is assigned in the "Setup" sheet.</t>
        </r>
      </text>
    </comment>
    <comment ref="I11" authorId="0" shapeId="0" xr:uid="{00000000-0006-0000-0300-000009000000}">
      <text>
        <r>
          <rPr>
            <sz val="9"/>
            <color indexed="81"/>
            <rFont val="Tahoma"/>
            <family val="2"/>
          </rPr>
          <t>Click the cell for the pick list of fixed expense categories. The list is assigned in the "Setup" sheet.</t>
        </r>
      </text>
    </comment>
    <comment ref="B35" authorId="0" shapeId="0" xr:uid="{00000000-0006-0000-0300-00000A000000}">
      <text>
        <r>
          <rPr>
            <b/>
            <sz val="9"/>
            <color indexed="81"/>
            <rFont val="Tahoma"/>
            <family val="2"/>
          </rPr>
          <t>Daily Break Out:</t>
        </r>
        <r>
          <rPr>
            <sz val="9"/>
            <color indexed="81"/>
            <rFont val="Tahoma"/>
            <family val="2"/>
          </rPr>
          <t xml:space="preserve">
This monthly sheet will automatically break out the daily expenses per category for the month.  In addition, these break out totals are rolled into the "Totals" sheet to display the actual expenses paid for the year, by expense category. (1099 info)
The category titles (8) are assigned in the "Setup" sheet.  Set them as you need.</t>
        </r>
      </text>
    </comment>
    <comment ref="B38" authorId="0" shapeId="0" xr:uid="{00000000-0006-0000-0300-00000B000000}">
      <text>
        <r>
          <rPr>
            <b/>
            <sz val="9"/>
            <color indexed="81"/>
            <rFont val="Tahoma"/>
            <family val="2"/>
          </rPr>
          <t>Daily Driving Expenses:</t>
        </r>
        <r>
          <rPr>
            <sz val="9"/>
            <color indexed="81"/>
            <rFont val="Tahoma"/>
            <family val="2"/>
          </rPr>
          <t xml:space="preserve">
At the end of the driving day make an entry for each of your expenses, for that day.  The amount will be automatically totaled into the "Daily Break Out" section above.  
This sheet may have one or more sample daily expense entries to confirm how/where totals are displayed.  To remove the sample select then "Delete" key the sample entry.</t>
        </r>
      </text>
    </comment>
    <comment ref="D39" authorId="0" shapeId="0" xr:uid="{00000000-0006-0000-0300-00000C000000}">
      <text>
        <r>
          <rPr>
            <sz val="9"/>
            <color indexed="81"/>
            <rFont val="Tahoma"/>
            <family val="2"/>
          </rPr>
          <t>Click the cell for the pick list of daily expense categories. The list is assigned in the "Setup" sheet.</t>
        </r>
      </text>
    </comment>
    <comment ref="I39" authorId="0" shapeId="0" xr:uid="{00000000-0006-0000-0300-00000D000000}">
      <text>
        <r>
          <rPr>
            <sz val="9"/>
            <color indexed="81"/>
            <rFont val="Tahoma"/>
            <family val="2"/>
          </rPr>
          <t>Click the cell for the pick list of daily expense categories. The list is assigned in the "Setup" sheet.</t>
        </r>
      </text>
    </comment>
    <comment ref="B69" authorId="0" shapeId="0" xr:uid="{00000000-0006-0000-0300-00000E000000}">
      <text>
        <r>
          <rPr>
            <b/>
            <sz val="9"/>
            <color indexed="81"/>
            <rFont val="Tahoma"/>
            <family val="2"/>
          </rPr>
          <t>Client Break Out:</t>
        </r>
        <r>
          <rPr>
            <sz val="9"/>
            <color indexed="81"/>
            <rFont val="Tahoma"/>
            <family val="2"/>
          </rPr>
          <t xml:space="preserve">
This monthly sheet will automatically break out the amounts paid from multiple (8) clients for the month.  In addition, these break out totals are rolled into the "Totals" sheet to display the actual payments received for the year, by client. (1099 info)</t>
        </r>
      </text>
    </comment>
    <comment ref="B72" authorId="0" shapeId="0" xr:uid="{00000000-0006-0000-0300-00000F000000}">
      <text>
        <r>
          <rPr>
            <sz val="9"/>
            <color indexed="81"/>
            <rFont val="Tahoma"/>
            <family val="2"/>
          </rPr>
          <t>Estimate total for the month.</t>
        </r>
      </text>
    </comment>
    <comment ref="C72" authorId="0" shapeId="0" xr:uid="{00000000-0006-0000-0300-000010000000}">
      <text>
        <r>
          <rPr>
            <b/>
            <sz val="9"/>
            <color indexed="81"/>
            <rFont val="Tahoma"/>
            <family val="2"/>
          </rPr>
          <t>Daily Income:</t>
        </r>
        <r>
          <rPr>
            <sz val="9"/>
            <color indexed="81"/>
            <rFont val="Tahoma"/>
            <family val="2"/>
          </rPr>
          <t xml:space="preserve">
One of the main purposes for this sheet is to record your income on a daily basis across multiple clients.  </t>
        </r>
        <r>
          <rPr>
            <b/>
            <sz val="9"/>
            <color indexed="81"/>
            <rFont val="Tahoma"/>
            <family val="2"/>
          </rPr>
          <t xml:space="preserve">Actual </t>
        </r>
        <r>
          <rPr>
            <sz val="9"/>
            <color indexed="81"/>
            <rFont val="Tahoma"/>
            <family val="2"/>
          </rPr>
          <t>income amounts are rolled into the appropriate client in the "Client Break Out" section above and into the "Totals" sheet for the year.
This sheet may contain sample income estimate or actual entries to confirm how/where totals are displayed.  To remove the sample simply select then "Delete" key the sample entry.</t>
        </r>
      </text>
    </comment>
    <comment ref="G72" authorId="0" shapeId="0" xr:uid="{00000000-0006-0000-0300-000011000000}">
      <text>
        <r>
          <rPr>
            <sz val="9"/>
            <color indexed="81"/>
            <rFont val="Tahoma"/>
            <family val="2"/>
          </rPr>
          <t>Actual total for the month.</t>
        </r>
      </text>
    </comment>
    <comment ref="H72" authorId="0" shapeId="0" xr:uid="{00000000-0006-0000-0300-000012000000}">
      <text>
        <r>
          <rPr>
            <b/>
            <sz val="9"/>
            <color indexed="81"/>
            <rFont val="Tahoma"/>
            <family val="2"/>
          </rPr>
          <t>Daily Mileage:</t>
        </r>
        <r>
          <rPr>
            <sz val="9"/>
            <color indexed="81"/>
            <rFont val="Tahoma"/>
            <family val="2"/>
          </rPr>
          <t xml:space="preserve">
If you use your personal vehicle for ride sharing, courier or delivery work, keeping track of your mileage is very important.  The yearly totals will help to determine what percentage you use your personal vehicle for your business.</t>
        </r>
      </text>
    </comment>
    <comment ref="K72" authorId="0" shapeId="0" xr:uid="{00000000-0006-0000-0300-000013000000}">
      <text>
        <r>
          <rPr>
            <b/>
            <sz val="9"/>
            <color indexed="81"/>
            <rFont val="Tahoma"/>
            <family val="2"/>
          </rPr>
          <t>Total:</t>
        </r>
        <r>
          <rPr>
            <sz val="9"/>
            <color indexed="81"/>
            <rFont val="Tahoma"/>
            <family val="2"/>
          </rPr>
          <t xml:space="preserve">
Total mileage is automatically computed for the days driving.  Simply enter the Date, a Start odometer number and the End odometer number.  All the daily Totals are rolled into the "Mileage: This month", in the Summary, at the top of the sheet.</t>
        </r>
      </text>
    </comment>
    <comment ref="D73" authorId="0" shapeId="0" xr:uid="{00000000-0006-0000-0300-000014000000}">
      <text>
        <r>
          <rPr>
            <b/>
            <sz val="9"/>
            <color indexed="81"/>
            <rFont val="Tahoma"/>
            <family val="2"/>
          </rPr>
          <t>Estimate:</t>
        </r>
        <r>
          <rPr>
            <sz val="9"/>
            <color indexed="81"/>
            <rFont val="Tahoma"/>
            <family val="2"/>
          </rPr>
          <t xml:space="preserve">
You can record what you estimate you earned for the driving day.  Some delivery/courier/ride sharing companies don't provide actual earnings details until later in the month. </t>
        </r>
      </text>
    </comment>
    <comment ref="E73" authorId="0" shapeId="0" xr:uid="{00000000-0006-0000-0300-000015000000}">
      <text>
        <r>
          <rPr>
            <b/>
            <sz val="9"/>
            <color indexed="81"/>
            <rFont val="Tahoma"/>
            <family val="2"/>
          </rPr>
          <t>Actual:</t>
        </r>
        <r>
          <rPr>
            <sz val="9"/>
            <color indexed="81"/>
            <rFont val="Tahoma"/>
            <family val="2"/>
          </rPr>
          <t xml:space="preserve">
The checks/deposits you have received from your clients.  Enter the deposit amount.  The Actual amounts are rolled into "Income: This month", in the Summary, at the top of the sheet.</t>
        </r>
      </text>
    </comment>
    <comment ref="F73" authorId="0" shapeId="0" xr:uid="{00000000-0006-0000-0300-000016000000}">
      <text>
        <r>
          <rPr>
            <b/>
            <sz val="9"/>
            <color indexed="81"/>
            <rFont val="Tahoma"/>
            <family val="2"/>
          </rPr>
          <t>Client:</t>
        </r>
        <r>
          <rPr>
            <sz val="9"/>
            <color indexed="81"/>
            <rFont val="Tahoma"/>
            <family val="2"/>
          </rPr>
          <t xml:space="preserve">
Click the cell for a pick list of clients.  Pick the appropriate client for this entry.  Each clients Actual payments are rolled into the "Client Break Out" section above. Client names are assigned in the "Setup" sheet.</t>
        </r>
      </text>
    </comment>
    <comment ref="H73" authorId="0" shapeId="0" xr:uid="{00000000-0006-0000-0300-000017000000}">
      <text>
        <r>
          <rPr>
            <sz val="9"/>
            <color indexed="81"/>
            <rFont val="Tahoma"/>
            <family val="2"/>
          </rPr>
          <t xml:space="preserve">A valid date is required for the mileage total to be computed.
</t>
        </r>
      </text>
    </comment>
    <comment ref="I73" authorId="0" shapeId="0" xr:uid="{00000000-0006-0000-0300-000018000000}">
      <text>
        <r>
          <rPr>
            <b/>
            <sz val="9"/>
            <color indexed="81"/>
            <rFont val="Tahoma"/>
            <family val="2"/>
          </rPr>
          <t>Start:</t>
        </r>
        <r>
          <rPr>
            <sz val="9"/>
            <color indexed="81"/>
            <rFont val="Tahoma"/>
            <family val="2"/>
          </rPr>
          <t xml:space="preserve">
Start is the mileage from your vehicles odometer when you begin driving for the day.  The Start column only accepts whole, positive numbers.</t>
        </r>
      </text>
    </comment>
    <comment ref="J73" authorId="0" shapeId="0" xr:uid="{00000000-0006-0000-0300-000019000000}">
      <text>
        <r>
          <rPr>
            <b/>
            <sz val="9"/>
            <color indexed="81"/>
            <rFont val="Tahoma"/>
            <family val="2"/>
          </rPr>
          <t>End:</t>
        </r>
        <r>
          <rPr>
            <sz val="9"/>
            <color indexed="81"/>
            <rFont val="Tahoma"/>
            <family val="2"/>
          </rPr>
          <t xml:space="preserve">
End is the mileage from your vehicles odometer when you ended driving for the day.  The End column only accepts whole, positive numbers.  </t>
        </r>
      </text>
    </comment>
  </commentList>
</comments>
</file>

<file path=xl/sharedStrings.xml><?xml version="1.0" encoding="utf-8"?>
<sst xmlns="http://schemas.openxmlformats.org/spreadsheetml/2006/main" count="886" uniqueCount="178">
  <si>
    <t>Expenses</t>
  </si>
  <si>
    <t>Fixed</t>
  </si>
  <si>
    <t>Daily</t>
  </si>
  <si>
    <t>Total</t>
  </si>
  <si>
    <t>Income</t>
  </si>
  <si>
    <t>Mileage</t>
  </si>
  <si>
    <t>Data Plan</t>
  </si>
  <si>
    <t>Fixed Expenses</t>
  </si>
  <si>
    <t>Net</t>
  </si>
  <si>
    <t>Date</t>
  </si>
  <si>
    <t>Day</t>
  </si>
  <si>
    <t>Amount</t>
  </si>
  <si>
    <t>Notes</t>
  </si>
  <si>
    <t>Fuel</t>
  </si>
  <si>
    <t>Internet</t>
  </si>
  <si>
    <t>Daily Income</t>
  </si>
  <si>
    <t>Estimate</t>
  </si>
  <si>
    <t>Actual</t>
  </si>
  <si>
    <t xml:space="preserve">Daily Mileage </t>
  </si>
  <si>
    <t>Start</t>
  </si>
  <si>
    <t>End</t>
  </si>
  <si>
    <t>Repairs</t>
  </si>
  <si>
    <t>Category</t>
  </si>
  <si>
    <t>Daily Break Out</t>
  </si>
  <si>
    <t xml:space="preserve"> </t>
  </si>
  <si>
    <t>Client</t>
  </si>
  <si>
    <t>This month</t>
  </si>
  <si>
    <t>Lyft</t>
  </si>
  <si>
    <t>Client Break Out</t>
  </si>
  <si>
    <t>May</t>
  </si>
  <si>
    <t>Summary</t>
  </si>
  <si>
    <t>Category 1</t>
  </si>
  <si>
    <t>Category 2</t>
  </si>
  <si>
    <t>Category 3</t>
  </si>
  <si>
    <t>Category 4</t>
  </si>
  <si>
    <t>Category 5</t>
  </si>
  <si>
    <t>Category 6</t>
  </si>
  <si>
    <t>Misc 3</t>
  </si>
  <si>
    <t>Category 8</t>
  </si>
  <si>
    <t>Category 7</t>
  </si>
  <si>
    <t>Client List</t>
  </si>
  <si>
    <t>Client 1</t>
  </si>
  <si>
    <t>Client 2</t>
  </si>
  <si>
    <t>Client 3</t>
  </si>
  <si>
    <t>Client 4</t>
  </si>
  <si>
    <t>Client 5</t>
  </si>
  <si>
    <t>Client 6</t>
  </si>
  <si>
    <t>Client 7</t>
  </si>
  <si>
    <t>Client 8</t>
  </si>
  <si>
    <t xml:space="preserve">Use these lists to set the column titles for your work sheets.  They will be inserted automatically for each month. </t>
  </si>
  <si>
    <r>
      <t xml:space="preserve">* </t>
    </r>
    <r>
      <rPr>
        <b/>
        <i/>
        <sz val="11"/>
        <color rgb="FFFF0000"/>
        <rFont val="Calibri"/>
        <family val="2"/>
        <scheme val="minor"/>
      </rPr>
      <t>Never</t>
    </r>
    <r>
      <rPr>
        <sz val="11"/>
        <color theme="1"/>
        <rFont val="Calibri"/>
        <family val="2"/>
        <scheme val="minor"/>
      </rPr>
      <t xml:space="preserve"> delete this sheet as all other sheets depend upon these titles.</t>
    </r>
  </si>
  <si>
    <t>Daily Driving Expenses</t>
  </si>
  <si>
    <t>Daily Driving Expenses Cont.</t>
  </si>
  <si>
    <t>Today's Date</t>
  </si>
  <si>
    <t>Ctrl-;</t>
  </si>
  <si>
    <t>http://www.HappyPax.com</t>
  </si>
  <si>
    <r>
      <rPr>
        <b/>
        <sz val="11"/>
        <color theme="1"/>
        <rFont val="Calibri"/>
        <family val="2"/>
        <scheme val="minor"/>
      </rPr>
      <t>Video:</t>
    </r>
    <r>
      <rPr>
        <sz val="11"/>
        <color theme="1"/>
        <rFont val="Calibri"/>
        <family val="2"/>
        <scheme val="minor"/>
      </rPr>
      <t xml:space="preserve">  You can easily visit the training videos for this product at:  </t>
    </r>
  </si>
  <si>
    <r>
      <rPr>
        <b/>
        <i/>
        <sz val="12"/>
        <color theme="1"/>
        <rFont val="Calibri"/>
        <family val="2"/>
        <scheme val="minor"/>
      </rPr>
      <t>Reason:</t>
    </r>
    <r>
      <rPr>
        <sz val="11"/>
        <color theme="1"/>
        <rFont val="Calibri"/>
        <family val="2"/>
        <scheme val="minor"/>
      </rPr>
      <t xml:space="preserve">  Track tax deductible expenses to protect gross income at tax time, all in one place.  A ride sharing and/or courier driver's earnings are reported as income via the standard 1099 income statement, at the end of the taxable year, by each client.  This workbook helps the courier track deductible expenses therefore significantly reducing the driver's income tax liabilities.  </t>
    </r>
  </si>
  <si>
    <r>
      <rPr>
        <b/>
        <i/>
        <sz val="11"/>
        <color theme="1"/>
        <rFont val="Calibri"/>
        <family val="2"/>
        <scheme val="minor"/>
      </rPr>
      <t>Organization:</t>
    </r>
    <r>
      <rPr>
        <sz val="11"/>
        <color theme="1"/>
        <rFont val="Calibri"/>
        <family val="2"/>
        <scheme val="minor"/>
      </rPr>
      <t xml:space="preserve">  Tracking is on a daily basis for any particular month.  Each month has its own tracking sheet.  Each sheet is accessed by clicking the appropriate month at the bottom of the display.  All months totals are rolled into the "Totals" sheet for the full years activity.  Client income and drivers expenses are broken-out automatically.</t>
    </r>
  </si>
  <si>
    <t>About the workbook</t>
  </si>
  <si>
    <t>Daily Break Out Category</t>
  </si>
  <si>
    <t>Fixed Expense Category</t>
  </si>
  <si>
    <r>
      <rPr>
        <b/>
        <sz val="8"/>
        <color theme="1"/>
        <rFont val="Calibri"/>
        <family val="2"/>
        <scheme val="minor"/>
      </rPr>
      <t>Disclaimer</t>
    </r>
    <r>
      <rPr>
        <sz val="8"/>
        <color theme="1"/>
        <rFont val="Calibri"/>
        <family val="2"/>
        <scheme val="minor"/>
      </rPr>
      <t>:  IN NO EVENT SHALL THE AUTHOR(S) OF THIS SOFTWARE BE LIABLE TO ANY PARTY FOR DIRECT, INDIRECT, SPECIAL, INCIDENTAL, OR CONSEQUENTIAL DAMAGES, INCLUDING LOST PROFITS, ARISING OUT OF THE USE OF THIS SOFTWARE AND ITS DOCUMENTATION OR OTHER APPROPRIATE MATERIALS..
AUTHOR(S) SPECIFICALLY DISCLAIMS ANY WARRANTIES, INCLUDING, BUT NOT LIMITED TO, THE IMPLIED WARRANTIES OF MERCHANTABILITY AND FITNESS FOR A PARTICULAR PURPOSE. THE SOFTWARE AND ACCOMPANYING DOCUMENTATION, IF ANY, PROVIDED HEREUNDER IS PROVIDED "</t>
    </r>
    <r>
      <rPr>
        <b/>
        <sz val="8"/>
        <color theme="1"/>
        <rFont val="Calibri"/>
        <family val="2"/>
        <scheme val="minor"/>
      </rPr>
      <t>AS IS</t>
    </r>
    <r>
      <rPr>
        <sz val="8"/>
        <color theme="1"/>
        <rFont val="Calibri"/>
        <family val="2"/>
        <scheme val="minor"/>
      </rPr>
      <t>". AUTHOR(S)  HAS NO OBLIGATION TO PROVIDE MAINTENANCE, SUPPORT, UPDATES, ENHANCEMENTS, OR MODIFICATIONS.</t>
    </r>
  </si>
  <si>
    <r>
      <t xml:space="preserve"> While driving you can deduct all your expenses using the </t>
    </r>
    <r>
      <rPr>
        <b/>
        <sz val="11"/>
        <color theme="1"/>
        <rFont val="Calibri"/>
        <family val="2"/>
        <scheme val="minor"/>
      </rPr>
      <t xml:space="preserve">Actual Cost </t>
    </r>
    <r>
      <rPr>
        <sz val="11"/>
        <color theme="1"/>
        <rFont val="Calibri"/>
        <family val="2"/>
        <scheme val="minor"/>
      </rPr>
      <t xml:space="preserve">method, so save and enter all your daily expense receipts.  </t>
    </r>
  </si>
  <si>
    <t>Pizza King</t>
  </si>
  <si>
    <t>Auto Parts</t>
  </si>
  <si>
    <t>Amazon</t>
  </si>
  <si>
    <t>Save your work often with:</t>
  </si>
  <si>
    <t>Cole Plaza</t>
  </si>
  <si>
    <t>Quick Pac</t>
  </si>
  <si>
    <t xml:space="preserve">Uber </t>
  </si>
  <si>
    <t>Check 1342</t>
  </si>
  <si>
    <t>Meals</t>
  </si>
  <si>
    <t>Misc 1</t>
  </si>
  <si>
    <t>Misc 2</t>
  </si>
  <si>
    <t>Other 1</t>
  </si>
  <si>
    <t>4 Guys</t>
  </si>
  <si>
    <r>
      <rPr>
        <b/>
        <i/>
        <sz val="11"/>
        <color theme="1"/>
        <rFont val="Calibri"/>
        <family val="2"/>
        <scheme val="minor"/>
      </rPr>
      <t xml:space="preserve">Deductible Expenses:  </t>
    </r>
    <r>
      <rPr>
        <sz val="11"/>
        <color theme="1"/>
        <rFont val="Calibri"/>
        <family val="2"/>
        <scheme val="minor"/>
      </rPr>
      <t xml:space="preserve">See:  http://www.irs.gov/Businesses/Small-Businesses-&amp;-Self-Employed/Deducting-Business-Expenses.     If you use your car for personal and business you need to keep close track of your </t>
    </r>
    <r>
      <rPr>
        <b/>
        <sz val="11"/>
        <color theme="1"/>
        <rFont val="Calibri"/>
        <family val="2"/>
        <scheme val="minor"/>
      </rPr>
      <t>daily mileage</t>
    </r>
    <r>
      <rPr>
        <sz val="11"/>
        <color theme="1"/>
        <rFont val="Calibri"/>
        <family val="2"/>
        <scheme val="minor"/>
      </rPr>
      <t xml:space="preserve"> to compute the percentage used for business.  That percentage is then used for many of the other business/personal expenses like rent or mortgage interest.  The more disciplined you are about keeping track of your business expenses the less you will be required to pay in yearly income taxes.   Deductible Expenses Documents: See:  http://www.irs.gov/publications/p463/ch01.html#en_US_2013_publink10002660. </t>
    </r>
  </si>
  <si>
    <t>Cell Phone</t>
  </si>
  <si>
    <t>AX-Exxon</t>
  </si>
  <si>
    <t>Clients</t>
  </si>
  <si>
    <t>Jan</t>
  </si>
  <si>
    <t>Feb</t>
  </si>
  <si>
    <t>Mar</t>
  </si>
  <si>
    <t>Apr</t>
  </si>
  <si>
    <t>Jun</t>
  </si>
  <si>
    <t>Jul</t>
  </si>
  <si>
    <t>Aug</t>
  </si>
  <si>
    <t>Sep</t>
  </si>
  <si>
    <t>Oct</t>
  </si>
  <si>
    <t>Nov</t>
  </si>
  <si>
    <t>Dec</t>
  </si>
  <si>
    <t>301 Club</t>
  </si>
  <si>
    <t>Ctrl-P</t>
  </si>
  <si>
    <t>Print with:</t>
  </si>
  <si>
    <t>Ctrl-S</t>
  </si>
  <si>
    <t>Other 2</t>
  </si>
  <si>
    <t>Short Cut Keys</t>
  </si>
  <si>
    <t>Supplies</t>
  </si>
  <si>
    <t>Fixed Break Out</t>
  </si>
  <si>
    <t>Fixed  Expenses Cont.</t>
  </si>
  <si>
    <t>B-Chk 1330</t>
  </si>
  <si>
    <t>Down town</t>
  </si>
  <si>
    <t>Southside</t>
  </si>
  <si>
    <t>Tuesday</t>
  </si>
  <si>
    <t>Saturday</t>
  </si>
  <si>
    <t>Monday</t>
  </si>
  <si>
    <t>Bank Stmt</t>
  </si>
  <si>
    <t>Wednesday</t>
  </si>
  <si>
    <t>B-Checking</t>
  </si>
  <si>
    <t xml:space="preserve">B-Geico </t>
  </si>
  <si>
    <t>B-ACH-Sprint</t>
  </si>
  <si>
    <t>B-ACH-Nokia</t>
  </si>
  <si>
    <t>B-ATM Fee</t>
  </si>
  <si>
    <t>C-Tire Fix</t>
  </si>
  <si>
    <t>Category A</t>
  </si>
  <si>
    <t>Category B</t>
  </si>
  <si>
    <t>Category C</t>
  </si>
  <si>
    <t>Category D</t>
  </si>
  <si>
    <t>Category E</t>
  </si>
  <si>
    <t>Category F</t>
  </si>
  <si>
    <t>Category G</t>
  </si>
  <si>
    <t>Category H</t>
  </si>
  <si>
    <t>Car Ins</t>
  </si>
  <si>
    <t>Car Pay</t>
  </si>
  <si>
    <r>
      <rPr>
        <b/>
        <i/>
        <sz val="11"/>
        <color theme="1"/>
        <rFont val="Calibri"/>
        <family val="2"/>
        <scheme val="minor"/>
      </rPr>
      <t>Tax or Legal Advice:</t>
    </r>
    <r>
      <rPr>
        <sz val="11"/>
        <color theme="1"/>
        <rFont val="Calibri"/>
        <family val="2"/>
        <scheme val="minor"/>
      </rPr>
      <t xml:space="preserve">  In no way is this software product or its documentation, if any, to be concluded to be giving tax or legal advice.  This software is simply a tool to record and total various income and expense activities. However, the printed results of this tracking system would be valuable when presented to a tax preparing service. </t>
    </r>
  </si>
  <si>
    <t xml:space="preserve">Free Version: </t>
  </si>
  <si>
    <t>Buy:</t>
  </si>
  <si>
    <t xml:space="preserve">http://www.HappyPax.com </t>
  </si>
  <si>
    <t>Try:</t>
  </si>
  <si>
    <t>Visit the website for your full version of this tracking system.</t>
  </si>
  <si>
    <t>Free Demo Version</t>
  </si>
  <si>
    <t>If you are a driver and an independent contractor for one or more clients you need a tool to help protect your income.  This courier tracking system is just that tool and it lasts all year but cost less then a tank of fuel.</t>
  </si>
  <si>
    <t>Fixed  Expenses Continued</t>
  </si>
  <si>
    <t>Daily Driving Expenses Continued</t>
  </si>
  <si>
    <t>Start Here</t>
  </si>
  <si>
    <t>Or Here</t>
  </si>
  <si>
    <t>Limitation:</t>
  </si>
  <si>
    <r>
      <t>Only the</t>
    </r>
    <r>
      <rPr>
        <b/>
        <sz val="11"/>
        <color theme="1"/>
        <rFont val="Calibri"/>
        <family val="2"/>
        <scheme val="minor"/>
      </rPr>
      <t xml:space="preserve"> Setup</t>
    </r>
    <r>
      <rPr>
        <sz val="11"/>
        <color theme="1"/>
        <rFont val="Calibri"/>
        <family val="2"/>
        <scheme val="minor"/>
      </rPr>
      <t xml:space="preserve"> and</t>
    </r>
    <r>
      <rPr>
        <sz val="11"/>
        <rFont val="Calibri"/>
        <family val="2"/>
        <scheme val="minor"/>
      </rPr>
      <t xml:space="preserve"> </t>
    </r>
    <r>
      <rPr>
        <b/>
        <sz val="11"/>
        <rFont val="Calibri"/>
        <family val="2"/>
        <scheme val="minor"/>
      </rPr>
      <t>Jan</t>
    </r>
    <r>
      <rPr>
        <sz val="11"/>
        <rFont val="Calibri"/>
        <family val="2"/>
        <scheme val="minor"/>
      </rPr>
      <t xml:space="preserve"> </t>
    </r>
    <r>
      <rPr>
        <sz val="11"/>
        <color theme="1"/>
        <rFont val="Calibri"/>
        <family val="2"/>
        <scheme val="minor"/>
      </rPr>
      <t xml:space="preserve">(January) and </t>
    </r>
    <r>
      <rPr>
        <b/>
        <sz val="11"/>
        <rFont val="Calibri"/>
        <family val="2"/>
        <scheme val="minor"/>
      </rPr>
      <t>Feb</t>
    </r>
    <r>
      <rPr>
        <sz val="11"/>
        <color theme="1"/>
        <rFont val="Calibri"/>
        <family val="2"/>
        <scheme val="minor"/>
      </rPr>
      <t xml:space="preserve"> (February) and </t>
    </r>
    <r>
      <rPr>
        <b/>
        <sz val="11"/>
        <rFont val="Calibri"/>
        <family val="2"/>
        <scheme val="minor"/>
      </rPr>
      <t>Totals</t>
    </r>
    <r>
      <rPr>
        <sz val="11"/>
        <color theme="1"/>
        <rFont val="Calibri"/>
        <family val="2"/>
        <scheme val="minor"/>
      </rPr>
      <t xml:space="preserve"> sheets are active.</t>
    </r>
  </si>
  <si>
    <t>Try Ctrl-P</t>
  </si>
  <si>
    <t>to test</t>
  </si>
  <si>
    <t>anytime</t>
  </si>
  <si>
    <r>
      <rPr>
        <b/>
        <i/>
        <sz val="12"/>
        <color theme="1"/>
        <rFont val="Calibri"/>
        <family val="2"/>
        <scheme val="minor"/>
      </rPr>
      <t>Color Coding:</t>
    </r>
    <r>
      <rPr>
        <sz val="11"/>
        <color theme="1"/>
        <rFont val="Calibri"/>
        <family val="2"/>
        <scheme val="minor"/>
      </rPr>
      <t xml:space="preserve">  Columns with a colored background are automatically calculated.  No data entry is required.   </t>
    </r>
  </si>
  <si>
    <r>
      <rPr>
        <b/>
        <i/>
        <sz val="11"/>
        <color theme="1"/>
        <rFont val="Calibri"/>
        <family val="2"/>
        <scheme val="minor"/>
      </rPr>
      <t>Locked Cells:</t>
    </r>
    <r>
      <rPr>
        <sz val="11"/>
        <color theme="1"/>
        <rFont val="Calibri"/>
        <family val="2"/>
        <scheme val="minor"/>
      </rPr>
      <t xml:space="preserve">   Colored  cells are locked. No data entry is required.   </t>
    </r>
  </si>
  <si>
    <t>to test a printer</t>
  </si>
  <si>
    <t>Orientation</t>
  </si>
  <si>
    <t>is always</t>
  </si>
  <si>
    <t>landscape</t>
  </si>
  <si>
    <t>A software tool for drivers.  Independent, Part-Time, Volunteer.</t>
  </si>
  <si>
    <t>FedEx, Uber, Lyft, Sidecar, Amazon, Taxi, Limo, Bags, Private, Fur, Pizza, Truck, CDL, Auto Parts, Lab,  Documents, Bicycle, Motorcycle, Couriers</t>
  </si>
  <si>
    <t>Daily Expenses</t>
  </si>
  <si>
    <t>a printer.</t>
  </si>
  <si>
    <t>landscape.</t>
  </si>
  <si>
    <t>© Thomason Company all rights reserved</t>
  </si>
  <si>
    <t>Ver 2.2.2</t>
  </si>
  <si>
    <t>Demo - Setup 2021</t>
  </si>
  <si>
    <t>Demo      January 2021</t>
  </si>
  <si>
    <t>Demo      February 2021</t>
  </si>
  <si>
    <t xml:space="preserve">          Demo - Totals 2021</t>
  </si>
  <si>
    <r>
      <t xml:space="preserve">Some folks just need a free version of a software tool to check to see if it will work for them, at no risk.  So here it is.  A free version of the 2021 Drivers Tracking system.  Start with the </t>
    </r>
    <r>
      <rPr>
        <b/>
        <i/>
        <sz val="11"/>
        <color theme="1"/>
        <rFont val="Calibri"/>
        <family val="2"/>
        <scheme val="minor"/>
      </rPr>
      <t xml:space="preserve">About </t>
    </r>
    <r>
      <rPr>
        <i/>
        <sz val="11"/>
        <color theme="1"/>
        <rFont val="Calibri"/>
        <family val="2"/>
        <scheme val="minor"/>
      </rPr>
      <t xml:space="preserve">sheet that tells the story.  </t>
    </r>
  </si>
  <si>
    <t>This tracking system was developed as a workbook using Microsoft Excel 2010.  Versions of Microsoft Excel prior to 2010 has not been tested.</t>
  </si>
  <si>
    <t>Demo - Sheet Not Active      March 2021</t>
  </si>
  <si>
    <t>Demo - Sheet Not Active     April 2021</t>
  </si>
  <si>
    <t>Demo - Sheet Not Active     May 2021</t>
  </si>
  <si>
    <t>Demo - Sheet Not Active     June 2021</t>
  </si>
  <si>
    <t>Demo - Sheet Not Active     July 2021</t>
  </si>
  <si>
    <t>Demo - Sheet Not Active     August 2021</t>
  </si>
  <si>
    <t>Demo - Sheet Not Active     September 2021</t>
  </si>
  <si>
    <t>Demo - Sheet Not Active     October 2021</t>
  </si>
  <si>
    <t>Demo - Sheet Not Active     November 2021</t>
  </si>
  <si>
    <t>Demo - Sheet Not Active     December 2021</t>
  </si>
  <si>
    <r>
      <t>This</t>
    </r>
    <r>
      <rPr>
        <b/>
        <sz val="11"/>
        <color theme="1"/>
        <rFont val="Calibri"/>
        <family val="2"/>
        <scheme val="minor"/>
      </rPr>
      <t xml:space="preserve"> Free</t>
    </r>
    <r>
      <rPr>
        <sz val="11"/>
        <color theme="1"/>
        <rFont val="Calibri"/>
        <family val="2"/>
        <scheme val="minor"/>
      </rPr>
      <t xml:space="preserve"> version has all its features available.  Use the </t>
    </r>
    <r>
      <rPr>
        <b/>
        <sz val="11"/>
        <color theme="1"/>
        <rFont val="Calibri"/>
        <family val="2"/>
        <scheme val="minor"/>
      </rPr>
      <t>Setup</t>
    </r>
    <r>
      <rPr>
        <sz val="11"/>
        <color theme="1"/>
        <rFont val="Calibri"/>
        <family val="2"/>
        <scheme val="minor"/>
      </rPr>
      <t xml:space="preserve"> sheet to name your clients and categories.  Use the </t>
    </r>
    <r>
      <rPr>
        <b/>
        <sz val="11"/>
        <color theme="1"/>
        <rFont val="Calibri"/>
        <family val="2"/>
        <scheme val="minor"/>
      </rPr>
      <t>Jan</t>
    </r>
    <r>
      <rPr>
        <sz val="11"/>
        <color theme="1"/>
        <rFont val="Calibri"/>
        <family val="2"/>
        <scheme val="minor"/>
      </rPr>
      <t xml:space="preserve"> (January) sheet to enter your mileage, income and expenses for the month.  The totaling is automatic and you can see the </t>
    </r>
    <r>
      <rPr>
        <b/>
        <sz val="11"/>
        <color theme="1"/>
        <rFont val="Calibri"/>
        <family val="2"/>
        <scheme val="minor"/>
      </rPr>
      <t>Jan</t>
    </r>
    <r>
      <rPr>
        <sz val="11"/>
        <color theme="1"/>
        <rFont val="Calibri"/>
        <family val="2"/>
        <scheme val="minor"/>
      </rPr>
      <t xml:space="preserve"> results on the </t>
    </r>
    <r>
      <rPr>
        <b/>
        <sz val="11"/>
        <color theme="1"/>
        <rFont val="Calibri"/>
        <family val="2"/>
        <scheme val="minor"/>
      </rPr>
      <t>Totals</t>
    </r>
    <r>
      <rPr>
        <sz val="11"/>
        <color theme="1"/>
        <rFont val="Calibri"/>
        <family val="2"/>
        <scheme val="minor"/>
      </rPr>
      <t xml:space="preserve"> sheet.  Also on the </t>
    </r>
    <r>
      <rPr>
        <b/>
        <sz val="11"/>
        <color theme="1"/>
        <rFont val="Calibri"/>
        <family val="2"/>
        <scheme val="minor"/>
      </rPr>
      <t>Jan</t>
    </r>
    <r>
      <rPr>
        <sz val="11"/>
        <color theme="1"/>
        <rFont val="Calibri"/>
        <family val="2"/>
        <scheme val="minor"/>
      </rPr>
      <t xml:space="preserve"> sheet are cells with a small</t>
    </r>
    <r>
      <rPr>
        <b/>
        <sz val="11"/>
        <color theme="1"/>
        <rFont val="Calibri"/>
        <family val="2"/>
        <scheme val="minor"/>
      </rPr>
      <t xml:space="preserve"> </t>
    </r>
    <r>
      <rPr>
        <b/>
        <sz val="11"/>
        <color rgb="FFFF0000"/>
        <rFont val="Calibri"/>
        <family val="2"/>
        <scheme val="minor"/>
      </rPr>
      <t>red</t>
    </r>
    <r>
      <rPr>
        <sz val="11"/>
        <color theme="1"/>
        <rFont val="Calibri"/>
        <family val="2"/>
        <scheme val="minor"/>
      </rPr>
      <t xml:space="preserve"> dot in the corner.  Each of these cell has a comment to explain the particulars about the cell.  Just hover on the red dot to see its comment.</t>
    </r>
  </si>
  <si>
    <t xml:space="preserve">This tracking system was built using Microsoft Excel ® version 2010.  Earlier versions prior to Microsoft Excel 2010 have not been tested.  </t>
  </si>
  <si>
    <t>Friday</t>
  </si>
  <si>
    <t>Sunday</t>
  </si>
  <si>
    <r>
      <t xml:space="preserve">Drivers: </t>
    </r>
    <r>
      <rPr>
        <sz val="11"/>
        <color theme="1"/>
        <rFont val="Calibri"/>
        <family val="2"/>
        <scheme val="minor"/>
      </rPr>
      <t xml:space="preserve"> If you are an independent, volunteer or part time driver you may need to be keeping track of your daily driving mileage to get reimbursed.  If you are self-employed you need to keep accurate records of your daily driving mileage, income and expenses.  At the end of the year you are required to pay taxes on your driving income.  To protect your income save your expense receipts and record them is this software tool.  At tax time you will be happy you did.    </t>
    </r>
    <r>
      <rPr>
        <b/>
        <i/>
        <sz val="11"/>
        <color theme="5"/>
        <rFont val="Calibri"/>
        <family val="2"/>
        <scheme val="minor"/>
      </rPr>
      <t xml:space="preserve">  </t>
    </r>
  </si>
  <si>
    <r>
      <rPr>
        <b/>
        <i/>
        <sz val="12"/>
        <color theme="1"/>
        <rFont val="Calibri"/>
        <family val="2"/>
        <scheme val="minor"/>
      </rPr>
      <t>About:</t>
    </r>
    <r>
      <rPr>
        <sz val="11"/>
        <color theme="1"/>
        <rFont val="Calibri"/>
        <family val="2"/>
        <scheme val="minor"/>
      </rPr>
      <t xml:space="preserve">  This workbook, with its 13 or so sheets was initially developed to help a small business keep track of its daily income and expenses while conducting a local package courier business.  Every day the driver would respond to requests from the client list to pick-up and deliver various small packages locally.  No single client had enough business to keep the driver busy during a full driving day.  To expand the client list the driver joined (contracted) with local ride sharing companies.  Ride sharing is a 24hour/7day process where a passenger (</t>
    </r>
    <r>
      <rPr>
        <b/>
        <sz val="11"/>
        <color theme="1"/>
        <rFont val="Calibri"/>
        <family val="2"/>
        <scheme val="minor"/>
      </rPr>
      <t>Pax</t>
    </r>
    <r>
      <rPr>
        <sz val="11"/>
        <color theme="1"/>
        <rFont val="Calibri"/>
        <family val="2"/>
        <scheme val="minor"/>
      </rPr>
      <t xml:space="preserve">) can request a ride to anyplace in the local metro area, from a cell phone app.  Once requested, the app forwards the ride request to the closest ride sharing driver, who is following along (on-line) with the same cell phone app (driver's version).  The driver picks up the Pax and then delivers them to their requested destination.  Once the ride has completed, the fare is computed by the cell phone app and subsequently charged to the Pax's, on file, credit card.  These rides are a cashless transaction, as no cash is exchanged between the driver and the Pax.   The driver receives a percentage of the fare for each ride completed.  Actual payment to the driver, from the ride sharing company, is forwarded electronically to the driver's, on file, bank account once per week.  It is all very seamless and an excellent extension of the current package courier business.  </t>
    </r>
  </si>
  <si>
    <t>ATM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</si>
</sst>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i/>
      <sz val="18"/>
      <color theme="1"/>
      <name val="Bookman Old Style"/>
      <family val="1"/>
    </font>
    <font>
      <b/>
      <i/>
      <sz val="12"/>
      <color theme="1"/>
      <name val="Calibri"/>
      <family val="2"/>
      <scheme val="minor"/>
    </font>
    <font>
      <b/>
      <i/>
      <sz val="11"/>
      <color rgb="FFFF0000"/>
      <name val="Calibri"/>
      <family val="2"/>
      <scheme val="minor"/>
    </font>
    <font>
      <b/>
      <i/>
      <sz val="10"/>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6"/>
      <color theme="1"/>
      <name val="Calibri"/>
      <family val="2"/>
      <scheme val="minor"/>
    </font>
    <font>
      <i/>
      <sz val="11"/>
      <color theme="1"/>
      <name val="Calibri"/>
      <family val="2"/>
      <scheme val="minor"/>
    </font>
    <font>
      <b/>
      <i/>
      <sz val="11"/>
      <color theme="5"/>
      <name val="Calibri"/>
      <family val="2"/>
      <scheme val="minor"/>
    </font>
    <font>
      <b/>
      <sz val="14"/>
      <color theme="5"/>
      <name val="Calibri"/>
      <family val="2"/>
      <scheme val="minor"/>
    </font>
    <font>
      <b/>
      <sz val="11"/>
      <name val="Calibri"/>
      <family val="2"/>
      <scheme val="minor"/>
    </font>
    <font>
      <sz val="1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ck">
        <color auto="1"/>
      </top>
      <bottom style="thin">
        <color auto="1"/>
      </bottom>
      <diagonal/>
    </border>
    <border>
      <left style="double">
        <color auto="1"/>
      </left>
      <right style="thin">
        <color auto="1"/>
      </right>
      <top style="thick">
        <color auto="1"/>
      </top>
      <bottom style="thin">
        <color auto="1"/>
      </bottom>
      <diagonal/>
    </border>
    <border>
      <left style="double">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double">
        <color auto="1"/>
      </right>
      <top style="thick">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thin">
        <color auto="1"/>
      </bottom>
      <diagonal/>
    </border>
    <border>
      <left/>
      <right/>
      <top style="thick">
        <color auto="1"/>
      </top>
      <bottom style="thick">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ck">
        <color auto="1"/>
      </right>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double">
        <color auto="1"/>
      </left>
      <right style="thin">
        <color auto="1"/>
      </right>
      <top style="thick">
        <color auto="1"/>
      </top>
      <bottom/>
      <diagonal/>
    </border>
    <border>
      <left style="thin">
        <color auto="1"/>
      </left>
      <right style="double">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top/>
      <bottom style="thick">
        <color auto="1"/>
      </bottom>
      <diagonal/>
    </border>
    <border>
      <left style="thin">
        <color auto="1"/>
      </left>
      <right/>
      <top style="thin">
        <color auto="1"/>
      </top>
      <bottom style="thick">
        <color auto="1"/>
      </bottom>
      <diagonal/>
    </border>
    <border>
      <left style="thick">
        <color auto="1"/>
      </left>
      <right style="thin">
        <color auto="1"/>
      </right>
      <top style="thick">
        <color auto="1"/>
      </top>
      <bottom/>
      <diagonal/>
    </border>
    <border>
      <left/>
      <right/>
      <top style="thin">
        <color auto="1"/>
      </top>
      <bottom/>
      <diagonal/>
    </border>
    <border>
      <left style="thick">
        <color auto="1"/>
      </left>
      <right style="thick">
        <color auto="1"/>
      </right>
      <top/>
      <bottom/>
      <diagonal/>
    </border>
    <border>
      <left style="thick">
        <color auto="1"/>
      </left>
      <right/>
      <top/>
      <bottom/>
      <diagonal/>
    </border>
    <border>
      <left/>
      <right/>
      <top style="thin">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327">
    <xf numFmtId="0" fontId="0" fillId="0" borderId="0" xfId="0"/>
    <xf numFmtId="0" fontId="0" fillId="0" borderId="0" xfId="0" applyAlignment="1"/>
    <xf numFmtId="164" fontId="0" fillId="0" borderId="0" xfId="0" applyNumberFormat="1" applyAlignment="1"/>
    <xf numFmtId="0" fontId="0" fillId="0" borderId="0" xfId="0" applyBorder="1" applyAlignment="1"/>
    <xf numFmtId="49" fontId="4" fillId="0" borderId="0" xfId="0" applyNumberFormat="1" applyFont="1" applyBorder="1" applyAlignment="1"/>
    <xf numFmtId="0" fontId="0" fillId="0" borderId="0" xfId="0" applyBorder="1"/>
    <xf numFmtId="0" fontId="0" fillId="0" borderId="1" xfId="0" applyBorder="1"/>
    <xf numFmtId="49" fontId="4" fillId="0" borderId="14" xfId="0" applyNumberFormat="1" applyFont="1" applyBorder="1" applyAlignment="1">
      <alignment horizontal="center"/>
    </xf>
    <xf numFmtId="0" fontId="0" fillId="0" borderId="14" xfId="0" applyBorder="1"/>
    <xf numFmtId="0" fontId="0" fillId="0" borderId="14" xfId="0" applyBorder="1" applyAlignment="1">
      <alignment horizontal="left" vertical="top" wrapText="1"/>
    </xf>
    <xf numFmtId="0" fontId="0" fillId="0" borderId="0" xfId="0"/>
    <xf numFmtId="0" fontId="8" fillId="0" borderId="0" xfId="0" applyFont="1"/>
    <xf numFmtId="0" fontId="5" fillId="0" borderId="0" xfId="0" applyFont="1"/>
    <xf numFmtId="0" fontId="9" fillId="0" borderId="0" xfId="0" applyFont="1"/>
    <xf numFmtId="0" fontId="0" fillId="0" borderId="0" xfId="0"/>
    <xf numFmtId="0" fontId="0" fillId="0" borderId="23" xfId="0" applyBorder="1" applyAlignment="1" applyProtection="1">
      <alignment horizontal="left"/>
      <protection locked="0"/>
    </xf>
    <xf numFmtId="14" fontId="0" fillId="8" borderId="7" xfId="0" applyNumberFormat="1" applyFill="1" applyBorder="1" applyAlignment="1" applyProtection="1">
      <alignment horizontal="center"/>
      <protection locked="0"/>
    </xf>
    <xf numFmtId="164" fontId="0" fillId="8" borderId="7" xfId="0" applyNumberFormat="1" applyFill="1" applyBorder="1" applyAlignment="1" applyProtection="1">
      <alignment horizontal="center"/>
      <protection locked="0"/>
    </xf>
    <xf numFmtId="164" fontId="0" fillId="8" borderId="15" xfId="0" applyNumberFormat="1" applyFill="1" applyBorder="1" applyAlignment="1" applyProtection="1">
      <alignment horizontal="center"/>
      <protection locked="0"/>
    </xf>
    <xf numFmtId="0" fontId="0" fillId="8" borderId="1" xfId="0" applyFill="1" applyBorder="1" applyAlignment="1" applyProtection="1">
      <alignment horizontal="center"/>
      <protection locked="0"/>
    </xf>
    <xf numFmtId="164" fontId="0" fillId="8" borderId="1" xfId="0" applyNumberFormat="1" applyFill="1" applyBorder="1" applyAlignment="1" applyProtection="1">
      <alignment horizontal="center"/>
      <protection locked="0"/>
    </xf>
    <xf numFmtId="14" fontId="0" fillId="8" borderId="1" xfId="0" applyNumberFormat="1" applyFill="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14" fontId="0" fillId="8" borderId="23" xfId="0" applyNumberFormat="1" applyFill="1" applyBorder="1" applyAlignment="1" applyProtection="1">
      <alignment horizontal="center"/>
      <protection locked="0"/>
    </xf>
    <xf numFmtId="164" fontId="0" fillId="0" borderId="1" xfId="0" applyNumberFormat="1" applyFont="1" applyBorder="1" applyAlignment="1" applyProtection="1">
      <alignment horizontal="center"/>
      <protection locked="0"/>
    </xf>
    <xf numFmtId="3" fontId="0" fillId="8" borderId="1" xfId="0" applyNumberFormat="1" applyFill="1" applyBorder="1" applyAlignment="1" applyProtection="1">
      <alignment horizontal="center"/>
      <protection locked="0"/>
    </xf>
    <xf numFmtId="164" fontId="10" fillId="0" borderId="0" xfId="0" applyNumberFormat="1" applyFont="1"/>
    <xf numFmtId="3" fontId="0" fillId="8" borderId="20" xfId="0" applyNumberFormat="1" applyFill="1" applyBorder="1" applyAlignment="1" applyProtection="1">
      <alignment horizontal="center"/>
      <protection locked="0"/>
    </xf>
    <xf numFmtId="0" fontId="0" fillId="0" borderId="40" xfId="0" applyBorder="1" applyAlignment="1" applyProtection="1">
      <alignment horizontal="center"/>
      <protection locked="0"/>
    </xf>
    <xf numFmtId="164" fontId="0" fillId="0" borderId="39" xfId="0" applyNumberFormat="1" applyBorder="1" applyAlignment="1" applyProtection="1">
      <alignment horizontal="center"/>
      <protection locked="0"/>
    </xf>
    <xf numFmtId="0" fontId="0" fillId="0" borderId="39" xfId="0" applyBorder="1" applyAlignment="1" applyProtection="1">
      <alignment horizontal="center"/>
      <protection locked="0"/>
    </xf>
    <xf numFmtId="49" fontId="7" fillId="11" borderId="24" xfId="0" applyNumberFormat="1" applyFont="1" applyFill="1" applyBorder="1" applyAlignment="1">
      <alignment horizontal="center" shrinkToFit="1"/>
    </xf>
    <xf numFmtId="0" fontId="0" fillId="0" borderId="1" xfId="0" applyFill="1" applyBorder="1" applyAlignment="1" applyProtection="1">
      <alignment horizontal="center"/>
      <protection locked="0"/>
    </xf>
    <xf numFmtId="14" fontId="0" fillId="0" borderId="39" xfId="0" applyNumberFormat="1" applyBorder="1" applyAlignment="1" applyProtection="1">
      <alignment horizontal="center"/>
      <protection locked="0"/>
    </xf>
    <xf numFmtId="14" fontId="0" fillId="0" borderId="19" xfId="0" applyNumberFormat="1" applyBorder="1" applyAlignment="1" applyProtection="1">
      <alignment horizontal="center"/>
      <protection locked="0"/>
    </xf>
    <xf numFmtId="164" fontId="9" fillId="4" borderId="11" xfId="1" applyNumberFormat="1" applyFont="1" applyFill="1" applyBorder="1" applyAlignment="1" applyProtection="1">
      <alignment horizontal="center"/>
      <protection hidden="1"/>
    </xf>
    <xf numFmtId="7" fontId="9" fillId="12" borderId="12" xfId="1" applyNumberFormat="1" applyFont="1" applyFill="1" applyBorder="1" applyAlignment="1" applyProtection="1">
      <alignment horizontal="center"/>
      <protection hidden="1"/>
    </xf>
    <xf numFmtId="164" fontId="9" fillId="3" borderId="12" xfId="1" applyNumberFormat="1" applyFont="1" applyFill="1" applyBorder="1" applyAlignment="1" applyProtection="1">
      <alignment horizontal="center"/>
      <protection hidden="1"/>
    </xf>
    <xf numFmtId="7" fontId="9" fillId="5" borderId="12" xfId="1" applyNumberFormat="1" applyFont="1" applyFill="1" applyBorder="1" applyAlignment="1" applyProtection="1">
      <alignment horizontal="center"/>
      <protection hidden="1"/>
    </xf>
    <xf numFmtId="7" fontId="9" fillId="6" borderId="13" xfId="1" applyNumberFormat="1" applyFont="1" applyFill="1" applyBorder="1" applyAlignment="1" applyProtection="1">
      <alignment horizontal="center"/>
      <protection hidden="1"/>
    </xf>
    <xf numFmtId="3" fontId="9" fillId="7" borderId="5" xfId="0" applyNumberFormat="1" applyFont="1" applyFill="1" applyBorder="1" applyAlignment="1" applyProtection="1">
      <alignment horizontal="center"/>
      <protection hidden="1"/>
    </xf>
    <xf numFmtId="164" fontId="0" fillId="12" borderId="13" xfId="0" applyNumberFormat="1" applyFill="1" applyBorder="1" applyAlignment="1" applyProtection="1">
      <alignment horizontal="center"/>
      <protection hidden="1"/>
    </xf>
    <xf numFmtId="164" fontId="0" fillId="9" borderId="12" xfId="0" applyNumberFormat="1" applyFill="1" applyBorder="1" applyAlignment="1" applyProtection="1">
      <alignment horizontal="center"/>
      <protection hidden="1"/>
    </xf>
    <xf numFmtId="164" fontId="0" fillId="3" borderId="13" xfId="0" applyNumberFormat="1" applyFill="1" applyBorder="1" applyAlignment="1" applyProtection="1">
      <alignment horizontal="center"/>
      <protection hidden="1"/>
    </xf>
    <xf numFmtId="164" fontId="0" fillId="3" borderId="8" xfId="0" applyNumberFormat="1" applyFill="1" applyBorder="1" applyAlignment="1" applyProtection="1">
      <alignment horizontal="center"/>
      <protection hidden="1"/>
    </xf>
    <xf numFmtId="49" fontId="0" fillId="11" borderId="12" xfId="0" applyNumberFormat="1" applyFill="1" applyBorder="1" applyAlignment="1" applyProtection="1">
      <alignment horizontal="center"/>
      <protection hidden="1"/>
    </xf>
    <xf numFmtId="164" fontId="0" fillId="4" borderId="13" xfId="0" applyNumberFormat="1" applyFill="1" applyBorder="1" applyAlignment="1" applyProtection="1">
      <alignment horizontal="center"/>
      <protection hidden="1"/>
    </xf>
    <xf numFmtId="164" fontId="0" fillId="10" borderId="6" xfId="0" applyNumberFormat="1" applyFont="1" applyFill="1" applyBorder="1" applyAlignment="1" applyProtection="1">
      <alignment horizontal="center"/>
      <protection hidden="1"/>
    </xf>
    <xf numFmtId="3" fontId="0" fillId="7" borderId="13" xfId="0" applyNumberFormat="1" applyFill="1" applyBorder="1" applyAlignment="1" applyProtection="1">
      <alignment horizontal="center"/>
      <protection hidden="1"/>
    </xf>
    <xf numFmtId="3" fontId="0" fillId="11" borderId="15" xfId="0" applyNumberFormat="1" applyFill="1" applyBorder="1" applyAlignment="1" applyProtection="1">
      <alignment horizontal="center"/>
      <protection hidden="1"/>
    </xf>
    <xf numFmtId="0" fontId="0" fillId="0" borderId="0" xfId="0" applyAlignment="1">
      <alignment horizontal="left"/>
    </xf>
    <xf numFmtId="0" fontId="0" fillId="0" borderId="23" xfId="0" applyFill="1" applyBorder="1" applyAlignment="1" applyProtection="1">
      <alignment horizontal="left"/>
      <protection locked="0"/>
    </xf>
    <xf numFmtId="0" fontId="11" fillId="0" borderId="0" xfId="2"/>
    <xf numFmtId="3" fontId="0" fillId="0" borderId="1" xfId="0" applyNumberFormat="1" applyBorder="1" applyAlignment="1" applyProtection="1">
      <alignment horizontal="center"/>
      <protection locked="0"/>
    </xf>
    <xf numFmtId="0" fontId="0" fillId="0" borderId="0" xfId="0" applyAlignment="1" applyProtection="1"/>
    <xf numFmtId="164" fontId="8" fillId="11" borderId="1" xfId="0" applyNumberFormat="1" applyFont="1" applyFill="1" applyBorder="1" applyProtection="1">
      <protection hidden="1"/>
    </xf>
    <xf numFmtId="3" fontId="8" fillId="11" borderId="1" xfId="0" applyNumberFormat="1" applyFont="1" applyFill="1" applyBorder="1" applyProtection="1">
      <protection hidden="1"/>
    </xf>
    <xf numFmtId="164" fontId="0" fillId="3" borderId="31" xfId="0" applyNumberFormat="1" applyFill="1" applyBorder="1" applyProtection="1">
      <protection hidden="1"/>
    </xf>
    <xf numFmtId="164" fontId="0" fillId="5" borderId="15" xfId="0" applyNumberFormat="1" applyFill="1" applyBorder="1" applyProtection="1">
      <protection hidden="1"/>
    </xf>
    <xf numFmtId="164" fontId="0" fillId="5" borderId="1" xfId="0" applyNumberFormat="1" applyFill="1" applyBorder="1" applyProtection="1">
      <protection hidden="1"/>
    </xf>
    <xf numFmtId="3" fontId="8" fillId="11" borderId="20" xfId="0" applyNumberFormat="1" applyFont="1" applyFill="1" applyBorder="1" applyProtection="1">
      <protection hidden="1"/>
    </xf>
    <xf numFmtId="49" fontId="7" fillId="11" borderId="6" xfId="0" applyNumberFormat="1" applyFont="1" applyFill="1" applyBorder="1" applyAlignment="1" applyProtection="1">
      <alignment horizontal="center"/>
      <protection hidden="1"/>
    </xf>
    <xf numFmtId="49" fontId="7" fillId="11" borderId="8" xfId="0" applyNumberFormat="1" applyFont="1" applyFill="1" applyBorder="1" applyAlignment="1" applyProtection="1">
      <alignment horizontal="center"/>
      <protection hidden="1"/>
    </xf>
    <xf numFmtId="49" fontId="9" fillId="11" borderId="9" xfId="0" applyNumberFormat="1" applyFont="1" applyFill="1" applyBorder="1" applyAlignment="1" applyProtection="1">
      <alignment horizontal="center"/>
      <protection hidden="1"/>
    </xf>
    <xf numFmtId="49" fontId="9" fillId="11" borderId="1" xfId="0" applyNumberFormat="1" applyFont="1" applyFill="1" applyBorder="1" applyAlignment="1" applyProtection="1">
      <alignment horizontal="center"/>
      <protection hidden="1"/>
    </xf>
    <xf numFmtId="49" fontId="9" fillId="11" borderId="10" xfId="0" applyNumberFormat="1" applyFont="1" applyFill="1" applyBorder="1" applyAlignment="1" applyProtection="1">
      <alignment horizontal="center"/>
      <protection hidden="1"/>
    </xf>
    <xf numFmtId="49" fontId="7" fillId="11" borderId="3" xfId="0" applyNumberFormat="1" applyFont="1" applyFill="1" applyBorder="1" applyAlignment="1" applyProtection="1">
      <alignment horizontal="center"/>
      <protection hidden="1"/>
    </xf>
    <xf numFmtId="49" fontId="9" fillId="11" borderId="4" xfId="0" applyNumberFormat="1" applyFont="1" applyFill="1" applyBorder="1" applyAlignment="1" applyProtection="1">
      <alignment horizontal="center"/>
      <protection hidden="1"/>
    </xf>
    <xf numFmtId="49" fontId="0" fillId="11" borderId="7" xfId="0" applyNumberFormat="1" applyFill="1" applyBorder="1" applyAlignment="1" applyProtection="1">
      <alignment horizontal="center"/>
      <protection hidden="1"/>
    </xf>
    <xf numFmtId="49" fontId="0" fillId="11" borderId="8" xfId="0" applyNumberFormat="1" applyFill="1" applyBorder="1" applyAlignment="1" applyProtection="1">
      <alignment horizontal="center"/>
      <protection hidden="1"/>
    </xf>
    <xf numFmtId="49" fontId="0" fillId="11" borderId="11" xfId="0" applyNumberFormat="1" applyFill="1" applyBorder="1" applyAlignment="1" applyProtection="1">
      <alignment horizontal="center"/>
      <protection hidden="1"/>
    </xf>
    <xf numFmtId="49" fontId="0" fillId="3" borderId="12" xfId="0" applyNumberFormat="1" applyFill="1" applyBorder="1" applyAlignment="1" applyProtection="1">
      <alignment horizontal="center"/>
      <protection hidden="1"/>
    </xf>
    <xf numFmtId="49" fontId="0" fillId="11" borderId="13" xfId="0" applyNumberFormat="1" applyFill="1" applyBorder="1" applyAlignment="1" applyProtection="1">
      <alignment horizontal="center"/>
      <protection hidden="1"/>
    </xf>
    <xf numFmtId="49" fontId="0" fillId="10" borderId="12" xfId="0" applyNumberFormat="1" applyFill="1" applyBorder="1" applyAlignment="1" applyProtection="1">
      <alignment horizontal="center"/>
      <protection hidden="1"/>
    </xf>
    <xf numFmtId="49" fontId="0" fillId="4" borderId="12" xfId="0" applyNumberFormat="1" applyFill="1" applyBorder="1" applyAlignment="1" applyProtection="1">
      <alignment horizontal="center"/>
      <protection hidden="1"/>
    </xf>
    <xf numFmtId="49" fontId="0" fillId="0" borderId="0" xfId="0" applyNumberFormat="1"/>
    <xf numFmtId="49" fontId="12" fillId="0" borderId="0" xfId="0" applyNumberFormat="1" applyFont="1" applyProtection="1">
      <protection hidden="1"/>
    </xf>
    <xf numFmtId="49" fontId="0" fillId="0" borderId="0" xfId="0" applyNumberFormat="1" applyProtection="1">
      <protection hidden="1"/>
    </xf>
    <xf numFmtId="49" fontId="0" fillId="0" borderId="0" xfId="0" applyNumberFormat="1" applyAlignment="1" applyProtection="1"/>
    <xf numFmtId="49" fontId="5" fillId="4" borderId="25" xfId="1" applyNumberFormat="1" applyFont="1" applyFill="1" applyBorder="1" applyAlignment="1" applyProtection="1">
      <alignment horizontal="center"/>
      <protection hidden="1"/>
    </xf>
    <xf numFmtId="49" fontId="5" fillId="5" borderId="26" xfId="1" applyNumberFormat="1" applyFont="1" applyFill="1" applyBorder="1" applyAlignment="1" applyProtection="1">
      <alignment horizontal="center"/>
      <protection hidden="1"/>
    </xf>
    <xf numFmtId="49" fontId="5" fillId="6" borderId="27" xfId="1" applyNumberFormat="1" applyFont="1" applyFill="1" applyBorder="1" applyAlignment="1" applyProtection="1">
      <alignment horizontal="center"/>
      <protection hidden="1"/>
    </xf>
    <xf numFmtId="49" fontId="5" fillId="7" borderId="24" xfId="0" applyNumberFormat="1" applyFont="1" applyFill="1" applyBorder="1" applyAlignment="1" applyProtection="1">
      <alignment horizontal="center"/>
      <protection hidden="1"/>
    </xf>
    <xf numFmtId="49" fontId="0" fillId="13" borderId="29" xfId="0" applyNumberFormat="1" applyFill="1" applyBorder="1" applyAlignment="1" applyProtection="1">
      <alignment horizontal="right"/>
      <protection hidden="1"/>
    </xf>
    <xf numFmtId="49" fontId="0" fillId="3" borderId="29" xfId="0" applyNumberFormat="1" applyFill="1" applyBorder="1" applyAlignment="1" applyProtection="1">
      <alignment horizontal="right"/>
      <protection hidden="1"/>
    </xf>
    <xf numFmtId="49" fontId="0" fillId="2" borderId="29" xfId="0" applyNumberFormat="1" applyFill="1" applyBorder="1" applyAlignment="1" applyProtection="1">
      <alignment horizontal="right"/>
      <protection hidden="1"/>
    </xf>
    <xf numFmtId="49" fontId="2" fillId="5" borderId="25" xfId="0" applyNumberFormat="1" applyFont="1" applyFill="1" applyBorder="1" applyAlignment="1" applyProtection="1">
      <alignment horizontal="center"/>
      <protection hidden="1"/>
    </xf>
    <xf numFmtId="49" fontId="2" fillId="5" borderId="27" xfId="0" applyNumberFormat="1" applyFont="1" applyFill="1" applyBorder="1" applyAlignment="1" applyProtection="1">
      <alignment horizontal="center"/>
      <protection hidden="1"/>
    </xf>
    <xf numFmtId="49" fontId="8" fillId="11" borderId="29" xfId="0" applyNumberFormat="1" applyFont="1" applyFill="1" applyBorder="1" applyAlignment="1" applyProtection="1">
      <alignment horizontal="right"/>
      <protection hidden="1"/>
    </xf>
    <xf numFmtId="49" fontId="0" fillId="13" borderId="43" xfId="0" applyNumberFormat="1" applyFill="1" applyBorder="1" applyAlignment="1" applyProtection="1">
      <alignment horizontal="right"/>
      <protection hidden="1"/>
    </xf>
    <xf numFmtId="164" fontId="0" fillId="13" borderId="37" xfId="0" applyNumberFormat="1" applyFill="1" applyBorder="1" applyProtection="1">
      <protection hidden="1"/>
    </xf>
    <xf numFmtId="164" fontId="0" fillId="13" borderId="15" xfId="0" applyNumberFormat="1" applyFill="1" applyBorder="1" applyProtection="1">
      <protection hidden="1"/>
    </xf>
    <xf numFmtId="49" fontId="0" fillId="13" borderId="26" xfId="0" applyNumberFormat="1" applyFill="1" applyBorder="1" applyAlignment="1" applyProtection="1">
      <alignment horizontal="center"/>
      <protection hidden="1"/>
    </xf>
    <xf numFmtId="49" fontId="0" fillId="13" borderId="27" xfId="0" applyNumberFormat="1" applyFill="1" applyBorder="1" applyAlignment="1" applyProtection="1">
      <alignment horizontal="center"/>
      <protection hidden="1"/>
    </xf>
    <xf numFmtId="49" fontId="3" fillId="13" borderId="25" xfId="0" applyNumberFormat="1" applyFont="1" applyFill="1" applyBorder="1" applyAlignment="1" applyProtection="1">
      <alignment horizontal="center"/>
      <protection hidden="1"/>
    </xf>
    <xf numFmtId="164" fontId="0" fillId="3" borderId="37" xfId="0" applyNumberFormat="1" applyFill="1" applyBorder="1" applyProtection="1">
      <protection hidden="1"/>
    </xf>
    <xf numFmtId="164" fontId="0" fillId="3" borderId="15" xfId="0" applyNumberFormat="1" applyFill="1" applyBorder="1" applyProtection="1">
      <protection hidden="1"/>
    </xf>
    <xf numFmtId="49" fontId="0" fillId="3" borderId="26" xfId="0" applyNumberFormat="1" applyFill="1" applyBorder="1" applyAlignment="1" applyProtection="1">
      <alignment horizontal="center"/>
      <protection hidden="1"/>
    </xf>
    <xf numFmtId="49" fontId="0" fillId="3" borderId="27" xfId="0" applyNumberFormat="1" applyFill="1" applyBorder="1" applyAlignment="1" applyProtection="1">
      <alignment horizontal="center"/>
      <protection hidden="1"/>
    </xf>
    <xf numFmtId="49" fontId="0" fillId="2" borderId="43" xfId="0" applyNumberFormat="1" applyFill="1" applyBorder="1" applyAlignment="1" applyProtection="1">
      <alignment horizontal="right"/>
      <protection hidden="1"/>
    </xf>
    <xf numFmtId="164" fontId="0" fillId="2" borderId="37" xfId="0" applyNumberFormat="1" applyFill="1" applyBorder="1" applyProtection="1">
      <protection hidden="1"/>
    </xf>
    <xf numFmtId="164" fontId="0" fillId="2" borderId="15" xfId="0" applyNumberFormat="1" applyFill="1" applyBorder="1" applyProtection="1">
      <protection hidden="1"/>
    </xf>
    <xf numFmtId="49" fontId="0" fillId="2" borderId="26" xfId="0" applyNumberFormat="1" applyFill="1" applyBorder="1" applyAlignment="1" applyProtection="1">
      <alignment horizontal="center"/>
      <protection hidden="1"/>
    </xf>
    <xf numFmtId="49" fontId="0" fillId="2" borderId="27" xfId="0" applyNumberFormat="1" applyFill="1" applyBorder="1" applyAlignment="1" applyProtection="1">
      <alignment horizontal="center"/>
      <protection hidden="1"/>
    </xf>
    <xf numFmtId="164" fontId="0" fillId="5" borderId="19" xfId="0" applyNumberFormat="1" applyFill="1" applyBorder="1" applyProtection="1">
      <protection hidden="1"/>
    </xf>
    <xf numFmtId="49" fontId="0" fillId="5" borderId="44" xfId="0" applyNumberFormat="1" applyFill="1" applyBorder="1" applyAlignment="1" applyProtection="1">
      <alignment horizontal="right"/>
      <protection hidden="1"/>
    </xf>
    <xf numFmtId="164" fontId="0" fillId="5" borderId="44" xfId="0" applyNumberFormat="1" applyFill="1" applyBorder="1" applyProtection="1">
      <protection hidden="1"/>
    </xf>
    <xf numFmtId="49" fontId="0" fillId="2" borderId="45" xfId="0" applyNumberFormat="1" applyFill="1" applyBorder="1" applyAlignment="1" applyProtection="1">
      <alignment horizontal="right"/>
      <protection hidden="1"/>
    </xf>
    <xf numFmtId="164" fontId="0" fillId="2" borderId="19" xfId="0" applyNumberFormat="1" applyFill="1" applyBorder="1" applyProtection="1">
      <protection hidden="1"/>
    </xf>
    <xf numFmtId="49" fontId="0" fillId="2" borderId="47" xfId="0" applyNumberFormat="1" applyFill="1" applyBorder="1" applyAlignment="1">
      <alignment horizontal="right"/>
    </xf>
    <xf numFmtId="164" fontId="0" fillId="2" borderId="48" xfId="0" applyNumberFormat="1" applyFill="1" applyBorder="1" applyAlignment="1" applyProtection="1">
      <protection hidden="1"/>
    </xf>
    <xf numFmtId="164" fontId="0" fillId="2" borderId="44" xfId="0" applyNumberFormat="1" applyFill="1" applyBorder="1" applyAlignment="1" applyProtection="1">
      <protection hidden="1"/>
    </xf>
    <xf numFmtId="49" fontId="0" fillId="3" borderId="45" xfId="0" applyNumberFormat="1" applyFill="1" applyBorder="1" applyAlignment="1" applyProtection="1">
      <alignment horizontal="right"/>
      <protection hidden="1"/>
    </xf>
    <xf numFmtId="164" fontId="0" fillId="3" borderId="46" xfId="0" applyNumberFormat="1" applyFill="1" applyBorder="1" applyProtection="1">
      <protection hidden="1"/>
    </xf>
    <xf numFmtId="49" fontId="0" fillId="13" borderId="45" xfId="0" applyNumberFormat="1" applyFill="1" applyBorder="1" applyAlignment="1" applyProtection="1">
      <alignment horizontal="right"/>
      <protection hidden="1"/>
    </xf>
    <xf numFmtId="49" fontId="0" fillId="3" borderId="47" xfId="0" applyNumberFormat="1" applyFill="1" applyBorder="1" applyAlignment="1">
      <alignment horizontal="right"/>
    </xf>
    <xf numFmtId="164" fontId="0" fillId="3" borderId="48" xfId="0" applyNumberFormat="1" applyFill="1" applyBorder="1" applyAlignment="1" applyProtection="1">
      <protection hidden="1"/>
    </xf>
    <xf numFmtId="164" fontId="0" fillId="3" borderId="44" xfId="0" applyNumberFormat="1" applyFill="1" applyBorder="1" applyAlignment="1" applyProtection="1">
      <protection hidden="1"/>
    </xf>
    <xf numFmtId="0" fontId="0" fillId="13" borderId="47" xfId="0" applyFill="1" applyBorder="1" applyAlignment="1">
      <alignment horizontal="right"/>
    </xf>
    <xf numFmtId="164" fontId="0" fillId="13" borderId="48" xfId="0" applyNumberFormat="1" applyFill="1" applyBorder="1" applyAlignment="1" applyProtection="1">
      <protection hidden="1"/>
    </xf>
    <xf numFmtId="164" fontId="0" fillId="13" borderId="44" xfId="0" applyNumberFormat="1" applyFill="1" applyBorder="1" applyAlignment="1" applyProtection="1">
      <protection hidden="1"/>
    </xf>
    <xf numFmtId="49" fontId="3" fillId="3" borderId="25" xfId="0" applyNumberFormat="1" applyFont="1" applyFill="1" applyBorder="1" applyAlignment="1" applyProtection="1">
      <alignment horizontal="center"/>
      <protection hidden="1"/>
    </xf>
    <xf numFmtId="49" fontId="3" fillId="2" borderId="25" xfId="0" applyNumberFormat="1" applyFont="1" applyFill="1" applyBorder="1" applyAlignment="1" applyProtection="1">
      <alignment horizontal="center"/>
      <protection hidden="1"/>
    </xf>
    <xf numFmtId="49" fontId="0" fillId="5" borderId="28" xfId="0" applyNumberFormat="1" applyFill="1" applyBorder="1" applyAlignment="1" applyProtection="1">
      <alignment horizontal="right"/>
      <protection hidden="1"/>
    </xf>
    <xf numFmtId="49" fontId="0" fillId="5" borderId="29" xfId="0" applyNumberFormat="1" applyFill="1" applyBorder="1" applyAlignment="1" applyProtection="1">
      <alignment horizontal="right"/>
      <protection hidden="1"/>
    </xf>
    <xf numFmtId="49" fontId="0" fillId="5" borderId="30" xfId="0" applyNumberFormat="1" applyFill="1" applyBorder="1" applyAlignment="1" applyProtection="1">
      <alignment horizontal="right"/>
      <protection hidden="1"/>
    </xf>
    <xf numFmtId="164" fontId="8" fillId="11" borderId="49" xfId="0" applyNumberFormat="1" applyFont="1" applyFill="1" applyBorder="1" applyProtection="1">
      <protection hidden="1"/>
    </xf>
    <xf numFmtId="49" fontId="8" fillId="11" borderId="45" xfId="0" applyNumberFormat="1" applyFont="1" applyFill="1" applyBorder="1" applyAlignment="1" applyProtection="1">
      <alignment horizontal="right"/>
      <protection hidden="1"/>
    </xf>
    <xf numFmtId="49" fontId="8" fillId="11" borderId="47" xfId="0" applyNumberFormat="1" applyFont="1" applyFill="1" applyBorder="1" applyAlignment="1" applyProtection="1">
      <alignment horizontal="right"/>
      <protection hidden="1"/>
    </xf>
    <xf numFmtId="164" fontId="8" fillId="4" borderId="48" xfId="0" applyNumberFormat="1" applyFont="1" applyFill="1" applyBorder="1" applyProtection="1">
      <protection hidden="1"/>
    </xf>
    <xf numFmtId="164" fontId="8" fillId="5" borderId="44" xfId="0" applyNumberFormat="1" applyFont="1" applyFill="1" applyBorder="1" applyProtection="1">
      <protection hidden="1"/>
    </xf>
    <xf numFmtId="164" fontId="8" fillId="6" borderId="44" xfId="0" applyNumberFormat="1" applyFont="1" applyFill="1" applyBorder="1" applyProtection="1">
      <protection hidden="1"/>
    </xf>
    <xf numFmtId="164" fontId="0" fillId="4" borderId="44" xfId="0" applyNumberFormat="1" applyFill="1" applyBorder="1" applyAlignment="1" applyProtection="1">
      <protection hidden="1"/>
    </xf>
    <xf numFmtId="49" fontId="0" fillId="0" borderId="0" xfId="0" applyNumberFormat="1" applyAlignment="1">
      <alignment vertical="top" wrapText="1"/>
    </xf>
    <xf numFmtId="49" fontId="2" fillId="3" borderId="26" xfId="0" applyNumberFormat="1" applyFont="1" applyFill="1" applyBorder="1" applyAlignment="1" applyProtection="1">
      <alignment horizontal="center"/>
      <protection hidden="1"/>
    </xf>
    <xf numFmtId="164" fontId="0" fillId="3" borderId="44" xfId="0" applyNumberFormat="1" applyFill="1" applyBorder="1" applyProtection="1">
      <protection hidden="1"/>
    </xf>
    <xf numFmtId="49" fontId="2" fillId="2" borderId="26" xfId="0" applyNumberFormat="1" applyFont="1" applyFill="1" applyBorder="1" applyAlignment="1" applyProtection="1">
      <alignment horizontal="center"/>
      <protection hidden="1"/>
    </xf>
    <xf numFmtId="164" fontId="0" fillId="2" borderId="1" xfId="0" applyNumberFormat="1" applyFill="1" applyBorder="1" applyProtection="1">
      <protection hidden="1"/>
    </xf>
    <xf numFmtId="164" fontId="0" fillId="2" borderId="44" xfId="0" applyNumberFormat="1" applyFill="1" applyBorder="1" applyProtection="1">
      <protection hidden="1"/>
    </xf>
    <xf numFmtId="49" fontId="0" fillId="3" borderId="1" xfId="0" applyNumberFormat="1" applyFill="1" applyBorder="1" applyAlignment="1" applyProtection="1">
      <alignment horizontal="right"/>
      <protection hidden="1"/>
    </xf>
    <xf numFmtId="49" fontId="0" fillId="3" borderId="15" xfId="0" applyNumberFormat="1" applyFill="1" applyBorder="1" applyAlignment="1" applyProtection="1">
      <alignment horizontal="right"/>
      <protection hidden="1"/>
    </xf>
    <xf numFmtId="164" fontId="0" fillId="8" borderId="1" xfId="0" applyNumberFormat="1" applyFont="1" applyFill="1" applyBorder="1" applyAlignment="1" applyProtection="1">
      <alignment horizontal="center"/>
      <protection locked="0"/>
    </xf>
    <xf numFmtId="49" fontId="0" fillId="0" borderId="1" xfId="0" applyNumberFormat="1" applyFont="1" applyBorder="1" applyAlignment="1" applyProtection="1">
      <alignment horizontal="center"/>
      <protection locked="0"/>
    </xf>
    <xf numFmtId="49" fontId="0" fillId="0" borderId="2" xfId="0" applyNumberFormat="1" applyFont="1" applyBorder="1" applyAlignment="1" applyProtection="1">
      <alignment horizontal="center"/>
      <protection locked="0"/>
    </xf>
    <xf numFmtId="14" fontId="0" fillId="0" borderId="23" xfId="0" applyNumberFormat="1" applyFont="1" applyBorder="1" applyAlignment="1" applyProtection="1">
      <alignment horizontal="center"/>
      <protection locked="0"/>
    </xf>
    <xf numFmtId="49" fontId="0" fillId="8" borderId="7" xfId="0" applyNumberFormat="1" applyFill="1" applyBorder="1" applyAlignment="1" applyProtection="1">
      <alignment horizontal="center"/>
      <protection locked="0"/>
    </xf>
    <xf numFmtId="49" fontId="0" fillId="8" borderId="1" xfId="0" applyNumberForma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49" fontId="0" fillId="8" borderId="15" xfId="0" applyNumberFormat="1" applyFill="1" applyBorder="1" applyAlignment="1" applyProtection="1">
      <alignment horizontal="center"/>
      <protection locked="0"/>
    </xf>
    <xf numFmtId="49" fontId="0" fillId="8" borderId="21" xfId="0" applyNumberFormat="1" applyFill="1" applyBorder="1" applyAlignment="1" applyProtection="1">
      <alignment horizontal="center"/>
      <protection locked="0"/>
    </xf>
    <xf numFmtId="49" fontId="0" fillId="8" borderId="2" xfId="0" applyNumberForma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49" fontId="0" fillId="0" borderId="1" xfId="0" applyNumberFormat="1" applyFont="1" applyBorder="1" applyAlignment="1" applyProtection="1">
      <alignment horizontal="center" vertical="center"/>
      <protection locked="0"/>
    </xf>
    <xf numFmtId="49" fontId="0" fillId="8" borderId="1" xfId="0" applyNumberFormat="1" applyFont="1" applyFill="1" applyBorder="1" applyAlignment="1" applyProtection="1">
      <alignment horizontal="center"/>
      <protection locked="0"/>
    </xf>
    <xf numFmtId="164" fontId="0" fillId="14" borderId="8" xfId="0" applyNumberFormat="1" applyFill="1" applyBorder="1" applyAlignment="1" applyProtection="1">
      <alignment horizontal="center"/>
      <protection hidden="1"/>
    </xf>
    <xf numFmtId="49" fontId="0" fillId="14" borderId="12" xfId="0" applyNumberFormat="1" applyFill="1" applyBorder="1" applyAlignment="1" applyProtection="1">
      <alignment horizontal="center"/>
      <protection hidden="1"/>
    </xf>
    <xf numFmtId="0" fontId="0" fillId="8" borderId="32" xfId="0" applyFill="1" applyBorder="1" applyAlignment="1" applyProtection="1">
      <alignment horizontal="center"/>
      <protection hidden="1"/>
    </xf>
    <xf numFmtId="164" fontId="0" fillId="8" borderId="32" xfId="0" applyNumberFormat="1" applyFill="1" applyBorder="1" applyAlignment="1" applyProtection="1">
      <alignment horizontal="center"/>
      <protection hidden="1"/>
    </xf>
    <xf numFmtId="0" fontId="0" fillId="0" borderId="32" xfId="0" applyBorder="1" applyProtection="1">
      <protection hidden="1"/>
    </xf>
    <xf numFmtId="14" fontId="0" fillId="8" borderId="32" xfId="0" applyNumberFormat="1" applyFill="1" applyBorder="1" applyAlignment="1" applyProtection="1">
      <alignment horizontal="center"/>
      <protection hidden="1"/>
    </xf>
    <xf numFmtId="14" fontId="0" fillId="8" borderId="19" xfId="0" applyNumberFormat="1" applyFill="1" applyBorder="1" applyAlignment="1" applyProtection="1">
      <alignment horizontal="center"/>
      <protection locked="0"/>
    </xf>
    <xf numFmtId="14" fontId="0" fillId="8" borderId="51" xfId="0" applyNumberFormat="1" applyFill="1" applyBorder="1" applyAlignment="1" applyProtection="1">
      <alignment horizontal="center"/>
      <protection hidden="1"/>
    </xf>
    <xf numFmtId="0" fontId="0" fillId="8" borderId="51" xfId="0" applyFill="1" applyBorder="1" applyAlignment="1" applyProtection="1">
      <alignment horizontal="center"/>
      <protection hidden="1"/>
    </xf>
    <xf numFmtId="164" fontId="0" fillId="8" borderId="51" xfId="0" applyNumberFormat="1" applyFill="1" applyBorder="1" applyAlignment="1" applyProtection="1">
      <alignment horizontal="center"/>
      <protection hidden="1"/>
    </xf>
    <xf numFmtId="49" fontId="0" fillId="0" borderId="41" xfId="0" applyNumberForma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49" fontId="0" fillId="11" borderId="52" xfId="0" applyNumberFormat="1" applyFill="1" applyBorder="1" applyAlignment="1" applyProtection="1">
      <alignment horizontal="center"/>
      <protection hidden="1"/>
    </xf>
    <xf numFmtId="14" fontId="0" fillId="0" borderId="53" xfId="0" applyNumberFormat="1" applyBorder="1" applyAlignment="1" applyProtection="1">
      <alignment horizontal="center"/>
      <protection locked="0"/>
    </xf>
    <xf numFmtId="14" fontId="0" fillId="0" borderId="9" xfId="0" applyNumberFormat="1" applyBorder="1" applyAlignment="1" applyProtection="1">
      <alignment horizontal="center"/>
      <protection locked="0"/>
    </xf>
    <xf numFmtId="14" fontId="0" fillId="8" borderId="9" xfId="0" applyNumberFormat="1" applyFill="1" applyBorder="1" applyAlignment="1" applyProtection="1">
      <alignment horizontal="center"/>
      <protection locked="0"/>
    </xf>
    <xf numFmtId="164" fontId="0" fillId="4" borderId="21" xfId="0" applyNumberFormat="1" applyFill="1" applyBorder="1" applyAlignment="1" applyProtection="1">
      <alignment horizontal="center"/>
      <protection hidden="1"/>
    </xf>
    <xf numFmtId="14" fontId="0" fillId="8" borderId="1" xfId="0" applyNumberFormat="1" applyFont="1" applyFill="1" applyBorder="1" applyAlignment="1" applyProtection="1">
      <alignment horizontal="center" vertical="center"/>
      <protection locked="0"/>
    </xf>
    <xf numFmtId="14" fontId="0" fillId="8" borderId="22" xfId="0" applyNumberFormat="1" applyFont="1" applyFill="1" applyBorder="1" applyAlignment="1" applyProtection="1">
      <alignment horizontal="center" vertical="center"/>
      <protection locked="0"/>
    </xf>
    <xf numFmtId="14" fontId="0" fillId="8" borderId="23" xfId="0" applyNumberFormat="1" applyFont="1" applyFill="1" applyBorder="1" applyAlignment="1" applyProtection="1">
      <alignment horizontal="center" vertical="center"/>
      <protection locked="0"/>
    </xf>
    <xf numFmtId="0" fontId="0" fillId="0" borderId="51" xfId="0" applyBorder="1" applyProtection="1">
      <protection hidden="1"/>
    </xf>
    <xf numFmtId="14" fontId="0" fillId="8" borderId="0" xfId="0" applyNumberFormat="1" applyFill="1" applyBorder="1" applyAlignment="1" applyProtection="1">
      <alignment horizontal="center"/>
      <protection hidden="1"/>
    </xf>
    <xf numFmtId="0" fontId="0" fillId="8" borderId="0" xfId="0" applyFill="1" applyBorder="1" applyAlignment="1" applyProtection="1">
      <alignment horizontal="center"/>
      <protection hidden="1"/>
    </xf>
    <xf numFmtId="164" fontId="0" fillId="8" borderId="0" xfId="0" applyNumberFormat="1" applyFill="1" applyBorder="1" applyAlignment="1" applyProtection="1">
      <alignment horizontal="center"/>
      <protection hidden="1"/>
    </xf>
    <xf numFmtId="0" fontId="0" fillId="0" borderId="0" xfId="0" applyBorder="1" applyProtection="1">
      <protection hidden="1"/>
    </xf>
    <xf numFmtId="14" fontId="0" fillId="0" borderId="31" xfId="0" applyNumberFormat="1" applyFont="1" applyBorder="1" applyAlignment="1" applyProtection="1">
      <alignment horizontal="center"/>
      <protection locked="0"/>
    </xf>
    <xf numFmtId="49" fontId="0" fillId="0" borderId="29" xfId="0" applyNumberFormat="1" applyFont="1" applyBorder="1" applyAlignment="1" applyProtection="1">
      <alignment horizontal="center"/>
      <protection locked="0"/>
    </xf>
    <xf numFmtId="49" fontId="8" fillId="11" borderId="2" xfId="0" applyNumberFormat="1" applyFont="1" applyFill="1" applyBorder="1" applyAlignment="1" applyProtection="1">
      <alignment horizontal="right"/>
      <protection hidden="1"/>
    </xf>
    <xf numFmtId="164" fontId="8" fillId="11" borderId="42" xfId="0" applyNumberFormat="1" applyFont="1" applyFill="1" applyBorder="1" applyProtection="1">
      <protection hidden="1"/>
    </xf>
    <xf numFmtId="164" fontId="8" fillId="11" borderId="39" xfId="0" applyNumberFormat="1" applyFont="1" applyFill="1" applyBorder="1" applyProtection="1">
      <protection hidden="1"/>
    </xf>
    <xf numFmtId="164" fontId="8" fillId="11" borderId="15" xfId="0" applyNumberFormat="1" applyFont="1" applyFill="1" applyBorder="1" applyProtection="1">
      <protection hidden="1"/>
    </xf>
    <xf numFmtId="14" fontId="0" fillId="0" borderId="54" xfId="0" applyNumberFormat="1" applyFont="1" applyBorder="1" applyAlignment="1" applyProtection="1">
      <alignment horizontal="center"/>
      <protection hidden="1"/>
    </xf>
    <xf numFmtId="49" fontId="0" fillId="8" borderId="54" xfId="0" applyNumberFormat="1" applyFill="1" applyBorder="1" applyAlignment="1" applyProtection="1">
      <alignment horizontal="center"/>
      <protection hidden="1"/>
    </xf>
    <xf numFmtId="49" fontId="0" fillId="8" borderId="0" xfId="0" applyNumberFormat="1" applyFill="1" applyBorder="1" applyAlignment="1" applyProtection="1">
      <alignment horizontal="center"/>
      <protection hidden="1"/>
    </xf>
    <xf numFmtId="164" fontId="0" fillId="8" borderId="54" xfId="0" applyNumberFormat="1" applyFill="1" applyBorder="1" applyAlignment="1" applyProtection="1">
      <alignment horizontal="center"/>
      <protection hidden="1"/>
    </xf>
    <xf numFmtId="14" fontId="0" fillId="8" borderId="54" xfId="0" applyNumberFormat="1" applyFill="1" applyBorder="1" applyAlignment="1" applyProtection="1">
      <alignment horizontal="center"/>
      <protection hidden="1"/>
    </xf>
    <xf numFmtId="0" fontId="0" fillId="8" borderId="0" xfId="0" applyNumberFormat="1" applyFill="1" applyBorder="1" applyAlignment="1" applyProtection="1">
      <alignment horizontal="center"/>
      <protection hidden="1"/>
    </xf>
    <xf numFmtId="0" fontId="0" fillId="8" borderId="35" xfId="0" applyNumberFormat="1" applyFill="1" applyBorder="1" applyAlignment="1" applyProtection="1">
      <alignment horizontal="center"/>
      <protection hidden="1"/>
    </xf>
    <xf numFmtId="0" fontId="0" fillId="8" borderId="51" xfId="0" applyNumberFormat="1" applyFill="1" applyBorder="1" applyAlignment="1" applyProtection="1">
      <alignment horizontal="center"/>
      <protection hidden="1"/>
    </xf>
    <xf numFmtId="0" fontId="0" fillId="0" borderId="0" xfId="0" applyNumberFormat="1"/>
    <xf numFmtId="0" fontId="0" fillId="8" borderId="32" xfId="0" applyNumberFormat="1" applyFill="1" applyBorder="1" applyAlignment="1" applyProtection="1">
      <alignment horizontal="center"/>
      <protection hidden="1"/>
    </xf>
    <xf numFmtId="0" fontId="0" fillId="0" borderId="32" xfId="0" applyNumberFormat="1" applyBorder="1" applyProtection="1">
      <protection hidden="1"/>
    </xf>
    <xf numFmtId="0" fontId="3" fillId="0" borderId="36" xfId="0" applyNumberFormat="1" applyFont="1" applyFill="1" applyBorder="1" applyAlignment="1" applyProtection="1">
      <alignment horizontal="center"/>
      <protection hidden="1"/>
    </xf>
    <xf numFmtId="0" fontId="3" fillId="0" borderId="36" xfId="0" applyNumberFormat="1" applyFont="1" applyFill="1" applyBorder="1" applyAlignment="1" applyProtection="1">
      <alignment horizontal="center" vertical="center"/>
      <protection hidden="1"/>
    </xf>
    <xf numFmtId="49" fontId="7" fillId="11" borderId="24" xfId="0" applyNumberFormat="1" applyFont="1" applyFill="1" applyBorder="1" applyAlignment="1" applyProtection="1">
      <alignment horizontal="center" shrinkToFit="1"/>
      <protection hidden="1"/>
    </xf>
    <xf numFmtId="0" fontId="9" fillId="0" borderId="0" xfId="0" applyNumberFormat="1" applyFont="1" applyProtection="1">
      <protection hidden="1"/>
    </xf>
    <xf numFmtId="0" fontId="0" fillId="0" borderId="0" xfId="0" applyNumberFormat="1" applyProtection="1">
      <protection hidden="1"/>
    </xf>
    <xf numFmtId="0" fontId="0" fillId="0" borderId="0" xfId="0" applyProtection="1">
      <protection hidden="1"/>
    </xf>
    <xf numFmtId="0" fontId="3" fillId="0" borderId="36" xfId="0" applyFont="1" applyFill="1" applyBorder="1" applyAlignment="1" applyProtection="1">
      <alignment horizontal="center"/>
      <protection hidden="1"/>
    </xf>
    <xf numFmtId="0" fontId="3" fillId="0" borderId="36" xfId="0" applyFont="1" applyFill="1" applyBorder="1" applyAlignment="1" applyProtection="1">
      <alignment horizontal="center" vertical="center"/>
      <protection hidden="1"/>
    </xf>
    <xf numFmtId="0" fontId="9" fillId="0" borderId="0" xfId="0" applyFont="1" applyProtection="1">
      <protection hidden="1"/>
    </xf>
    <xf numFmtId="49" fontId="7" fillId="0" borderId="35" xfId="0" applyNumberFormat="1" applyFont="1" applyFill="1" applyBorder="1" applyProtection="1">
      <protection hidden="1"/>
    </xf>
    <xf numFmtId="0" fontId="0" fillId="0" borderId="54" xfId="0" applyNumberFormat="1" applyFont="1" applyBorder="1" applyAlignment="1" applyProtection="1">
      <alignment horizontal="center"/>
      <protection hidden="1"/>
    </xf>
    <xf numFmtId="0" fontId="0" fillId="8" borderId="54" xfId="0" applyNumberFormat="1" applyFill="1" applyBorder="1" applyAlignment="1" applyProtection="1">
      <alignment horizontal="center"/>
      <protection hidden="1"/>
    </xf>
    <xf numFmtId="0" fontId="0" fillId="0" borderId="51" xfId="0" applyNumberFormat="1" applyFont="1" applyBorder="1" applyAlignment="1" applyProtection="1">
      <alignment horizontal="center"/>
      <protection hidden="1"/>
    </xf>
    <xf numFmtId="0" fontId="0" fillId="0" borderId="51" xfId="0" applyNumberFormat="1" applyBorder="1" applyProtection="1">
      <protection hidden="1"/>
    </xf>
    <xf numFmtId="0" fontId="0" fillId="8" borderId="55" xfId="0" applyNumberFormat="1" applyFill="1" applyBorder="1" applyAlignment="1" applyProtection="1">
      <alignment horizontal="center"/>
      <protection hidden="1"/>
    </xf>
    <xf numFmtId="0" fontId="0" fillId="8" borderId="56" xfId="0" applyNumberFormat="1" applyFill="1" applyBorder="1" applyAlignment="1" applyProtection="1">
      <alignment horizontal="center"/>
      <protection hidden="1"/>
    </xf>
    <xf numFmtId="0" fontId="0" fillId="8" borderId="57" xfId="0" applyNumberFormat="1" applyFill="1" applyBorder="1" applyAlignment="1" applyProtection="1">
      <alignment horizontal="center"/>
      <protection hidden="1"/>
    </xf>
    <xf numFmtId="0" fontId="7" fillId="0" borderId="35" xfId="0" applyNumberFormat="1" applyFont="1" applyFill="1" applyBorder="1"/>
    <xf numFmtId="0" fontId="0" fillId="0" borderId="0" xfId="0" applyNumberFormat="1" applyBorder="1" applyProtection="1">
      <protection hidden="1"/>
    </xf>
    <xf numFmtId="0" fontId="3" fillId="0" borderId="14" xfId="0" applyFont="1" applyFill="1" applyBorder="1" applyAlignment="1" applyProtection="1">
      <alignment horizontal="center" vertical="center"/>
      <protection hidden="1"/>
    </xf>
    <xf numFmtId="0" fontId="0" fillId="0" borderId="0" xfId="0" applyNumberFormat="1" applyFont="1" applyBorder="1" applyAlignment="1" applyProtection="1">
      <alignment horizontal="center"/>
      <protection hidden="1"/>
    </xf>
    <xf numFmtId="0" fontId="0" fillId="0" borderId="54" xfId="0" applyNumberFormat="1" applyBorder="1" applyProtection="1">
      <protection hidden="1"/>
    </xf>
    <xf numFmtId="0" fontId="0" fillId="0" borderId="0" xfId="0" applyAlignment="1">
      <alignment horizontal="left" wrapText="1"/>
    </xf>
    <xf numFmtId="0" fontId="0" fillId="0" borderId="0" xfId="0" applyAlignment="1">
      <alignment horizontal="left" vertical="top" wrapText="1"/>
    </xf>
    <xf numFmtId="49" fontId="20" fillId="0" borderId="0" xfId="0" applyNumberFormat="1" applyFont="1" applyAlignment="1">
      <alignment horizontal="center"/>
    </xf>
    <xf numFmtId="14" fontId="0" fillId="8" borderId="1" xfId="0" applyNumberFormat="1" applyFont="1" applyFill="1" applyBorder="1" applyAlignment="1" applyProtection="1">
      <alignment horizontal="center" vertical="center"/>
      <protection hidden="1"/>
    </xf>
    <xf numFmtId="49" fontId="0" fillId="0" borderId="1" xfId="0" applyNumberFormat="1" applyFont="1" applyBorder="1" applyAlignment="1" applyProtection="1">
      <alignment horizontal="center"/>
      <protection hidden="1"/>
    </xf>
    <xf numFmtId="164" fontId="0" fillId="0" borderId="1" xfId="0" applyNumberFormat="1" applyFont="1" applyBorder="1" applyAlignment="1" applyProtection="1">
      <alignment horizontal="center"/>
      <protection hidden="1"/>
    </xf>
    <xf numFmtId="49" fontId="0" fillId="0" borderId="2" xfId="0" applyNumberFormat="1" applyFont="1" applyBorder="1" applyAlignment="1" applyProtection="1">
      <alignment horizontal="center"/>
      <protection hidden="1"/>
    </xf>
    <xf numFmtId="14" fontId="0" fillId="8" borderId="22" xfId="0" applyNumberFormat="1" applyFont="1" applyFill="1" applyBorder="1" applyAlignment="1" applyProtection="1">
      <alignment horizontal="center" vertical="center"/>
      <protection hidden="1"/>
    </xf>
    <xf numFmtId="164" fontId="0" fillId="8" borderId="1" xfId="0" applyNumberFormat="1" applyFont="1" applyFill="1" applyBorder="1" applyAlignment="1" applyProtection="1">
      <alignment horizontal="center"/>
      <protection hidden="1"/>
    </xf>
    <xf numFmtId="49" fontId="0" fillId="8" borderId="1" xfId="0" applyNumberFormat="1" applyFont="1" applyFill="1" applyBorder="1" applyAlignment="1" applyProtection="1">
      <alignment horizontal="center"/>
      <protection hidden="1"/>
    </xf>
    <xf numFmtId="14" fontId="0" fillId="8" borderId="23" xfId="0" applyNumberFormat="1" applyFont="1" applyFill="1" applyBorder="1" applyAlignment="1" applyProtection="1">
      <alignment horizontal="center" vertical="center"/>
      <protection hidden="1"/>
    </xf>
    <xf numFmtId="14" fontId="0" fillId="8" borderId="1" xfId="0" applyNumberFormat="1" applyFill="1" applyBorder="1" applyAlignment="1" applyProtection="1">
      <alignment horizontal="center"/>
      <protection hidden="1"/>
    </xf>
    <xf numFmtId="14" fontId="0" fillId="0" borderId="23" xfId="0" applyNumberFormat="1" applyFont="1" applyBorder="1" applyAlignment="1" applyProtection="1">
      <alignment horizontal="center"/>
      <protection hidden="1"/>
    </xf>
    <xf numFmtId="49" fontId="0" fillId="0" borderId="29" xfId="0" applyNumberFormat="1" applyFont="1" applyBorder="1" applyAlignment="1" applyProtection="1">
      <alignment horizontal="center"/>
      <protection hidden="1"/>
    </xf>
    <xf numFmtId="14" fontId="0" fillId="0" borderId="31" xfId="0" applyNumberFormat="1" applyFont="1" applyBorder="1" applyAlignment="1" applyProtection="1">
      <alignment horizontal="center"/>
      <protection hidden="1"/>
    </xf>
    <xf numFmtId="14" fontId="0" fillId="8" borderId="7" xfId="0" applyNumberFormat="1" applyFill="1" applyBorder="1" applyAlignment="1" applyProtection="1">
      <alignment horizontal="center"/>
      <protection hidden="1"/>
    </xf>
    <xf numFmtId="49" fontId="0" fillId="8" borderId="7" xfId="0" applyNumberFormat="1" applyFill="1" applyBorder="1" applyAlignment="1" applyProtection="1">
      <alignment horizontal="center"/>
      <protection hidden="1"/>
    </xf>
    <xf numFmtId="49" fontId="0" fillId="8" borderId="15" xfId="0" applyNumberFormat="1" applyFill="1" applyBorder="1" applyAlignment="1" applyProtection="1">
      <alignment horizontal="center"/>
      <protection hidden="1"/>
    </xf>
    <xf numFmtId="164" fontId="0" fillId="8" borderId="7" xfId="0" applyNumberFormat="1" applyFill="1" applyBorder="1" applyAlignment="1" applyProtection="1">
      <alignment horizontal="center"/>
      <protection hidden="1"/>
    </xf>
    <xf numFmtId="49" fontId="0" fillId="8" borderId="21" xfId="0" applyNumberFormat="1" applyFill="1" applyBorder="1" applyAlignment="1" applyProtection="1">
      <alignment horizontal="center"/>
      <protection hidden="1"/>
    </xf>
    <xf numFmtId="164" fontId="0" fillId="8" borderId="15" xfId="0" applyNumberFormat="1" applyFill="1" applyBorder="1" applyAlignment="1" applyProtection="1">
      <alignment horizontal="center"/>
      <protection hidden="1"/>
    </xf>
    <xf numFmtId="49" fontId="0" fillId="8" borderId="1" xfId="0" applyNumberFormat="1" applyFill="1" applyBorder="1" applyAlignment="1" applyProtection="1">
      <alignment horizontal="center"/>
      <protection hidden="1"/>
    </xf>
    <xf numFmtId="164" fontId="0" fillId="8" borderId="1" xfId="0" applyNumberFormat="1" applyFill="1" applyBorder="1" applyAlignment="1" applyProtection="1">
      <alignment horizontal="center"/>
      <protection hidden="1"/>
    </xf>
    <xf numFmtId="49" fontId="0" fillId="8" borderId="2" xfId="0" applyNumberFormat="1" applyFill="1" applyBorder="1" applyAlignment="1" applyProtection="1">
      <alignment horizontal="center"/>
      <protection hidden="1"/>
    </xf>
    <xf numFmtId="14" fontId="0" fillId="0" borderId="1" xfId="0" applyNumberFormat="1" applyFont="1" applyBorder="1" applyAlignment="1" applyProtection="1">
      <alignment horizontal="center"/>
      <protection hidden="1"/>
    </xf>
    <xf numFmtId="14" fontId="0" fillId="8" borderId="23" xfId="0" applyNumberFormat="1" applyFill="1" applyBorder="1" applyAlignment="1" applyProtection="1">
      <alignment horizontal="center"/>
      <protection hidden="1"/>
    </xf>
    <xf numFmtId="164" fontId="0" fillId="0" borderId="1" xfId="0" applyNumberFormat="1" applyBorder="1" applyAlignment="1" applyProtection="1">
      <alignment horizontal="center"/>
      <protection hidden="1"/>
    </xf>
    <xf numFmtId="49" fontId="0" fillId="0" borderId="2" xfId="0" applyNumberFormat="1" applyBorder="1" applyAlignment="1" applyProtection="1">
      <alignment horizontal="center"/>
      <protection hidden="1"/>
    </xf>
    <xf numFmtId="49" fontId="0" fillId="0" borderId="1" xfId="0" applyNumberFormat="1" applyFont="1" applyBorder="1" applyAlignment="1" applyProtection="1">
      <alignment horizontal="center" vertical="center"/>
      <protection hidden="1"/>
    </xf>
    <xf numFmtId="49" fontId="0" fillId="0" borderId="1" xfId="0" applyNumberFormat="1" applyBorder="1" applyAlignment="1" applyProtection="1">
      <alignment horizontal="center"/>
      <protection hidden="1"/>
    </xf>
    <xf numFmtId="14" fontId="0" fillId="0" borderId="39" xfId="0" applyNumberFormat="1" applyBorder="1" applyAlignment="1" applyProtection="1">
      <alignment horizontal="center"/>
      <protection hidden="1"/>
    </xf>
    <xf numFmtId="0" fontId="0" fillId="0" borderId="40" xfId="0" applyBorder="1" applyAlignment="1" applyProtection="1">
      <alignment horizontal="center"/>
      <protection hidden="1"/>
    </xf>
    <xf numFmtId="164" fontId="0" fillId="0" borderId="39" xfId="0" applyNumberFormat="1" applyBorder="1" applyAlignment="1" applyProtection="1">
      <alignment horizontal="center"/>
      <protection hidden="1"/>
    </xf>
    <xf numFmtId="0" fontId="0" fillId="0" borderId="39" xfId="0" applyBorder="1" applyAlignment="1" applyProtection="1">
      <alignment horizontal="center"/>
      <protection hidden="1"/>
    </xf>
    <xf numFmtId="49" fontId="0" fillId="0" borderId="41" xfId="0" applyNumberFormat="1" applyBorder="1" applyAlignment="1" applyProtection="1">
      <alignment horizontal="center"/>
      <protection hidden="1"/>
    </xf>
    <xf numFmtId="14" fontId="0" fillId="0" borderId="53" xfId="0" applyNumberFormat="1" applyBorder="1" applyAlignment="1" applyProtection="1">
      <alignment horizontal="center"/>
      <protection hidden="1"/>
    </xf>
    <xf numFmtId="3" fontId="0" fillId="8" borderId="20" xfId="0" applyNumberFormat="1" applyFill="1" applyBorder="1" applyAlignment="1" applyProtection="1">
      <alignment horizontal="center"/>
      <protection hidden="1"/>
    </xf>
    <xf numFmtId="14" fontId="0" fillId="0" borderId="19" xfId="0" applyNumberFormat="1" applyBorder="1" applyAlignment="1" applyProtection="1">
      <alignment horizontal="center"/>
      <protection hidden="1"/>
    </xf>
    <xf numFmtId="0" fontId="0" fillId="0" borderId="1" xfId="0" applyBorder="1" applyAlignment="1" applyProtection="1">
      <alignment horizontal="center"/>
      <protection hidden="1"/>
    </xf>
    <xf numFmtId="14" fontId="0" fillId="0" borderId="9" xfId="0" applyNumberFormat="1" applyBorder="1" applyAlignment="1" applyProtection="1">
      <alignment horizontal="center"/>
      <protection hidden="1"/>
    </xf>
    <xf numFmtId="3" fontId="0" fillId="0" borderId="1" xfId="0" applyNumberFormat="1" applyBorder="1" applyAlignment="1" applyProtection="1">
      <alignment horizontal="center"/>
      <protection hidden="1"/>
    </xf>
    <xf numFmtId="14" fontId="0" fillId="0" borderId="1" xfId="0" applyNumberFormat="1" applyBorder="1" applyAlignment="1" applyProtection="1">
      <alignment horizontal="center"/>
      <protection hidden="1"/>
    </xf>
    <xf numFmtId="14" fontId="0" fillId="8" borderId="9" xfId="0" applyNumberFormat="1" applyFill="1" applyBorder="1" applyAlignment="1" applyProtection="1">
      <alignment horizontal="center"/>
      <protection hidden="1"/>
    </xf>
    <xf numFmtId="3" fontId="0" fillId="8" borderId="1" xfId="0" applyNumberFormat="1" applyFill="1" applyBorder="1" applyAlignment="1" applyProtection="1">
      <alignment horizontal="center"/>
      <protection hidden="1"/>
    </xf>
    <xf numFmtId="0" fontId="0" fillId="0" borderId="1" xfId="0" applyFill="1" applyBorder="1" applyAlignment="1" applyProtection="1">
      <alignment horizontal="center"/>
      <protection hidden="1"/>
    </xf>
    <xf numFmtId="14" fontId="0" fillId="8" borderId="19" xfId="0" applyNumberFormat="1" applyFill="1" applyBorder="1" applyAlignment="1" applyProtection="1">
      <alignment horizontal="center"/>
      <protection hidden="1"/>
    </xf>
    <xf numFmtId="0" fontId="0" fillId="8" borderId="1" xfId="0" applyFill="1" applyBorder="1" applyAlignment="1" applyProtection="1">
      <alignment horizontal="center"/>
      <protection hidden="1"/>
    </xf>
    <xf numFmtId="0" fontId="4" fillId="0" borderId="0" xfId="0" applyFont="1" applyAlignment="1">
      <alignment horizontal="center" vertical="center"/>
    </xf>
    <xf numFmtId="0" fontId="0" fillId="0" borderId="0" xfId="0" applyAlignment="1">
      <alignment horizontal="right" vertical="top" wrapText="1"/>
    </xf>
    <xf numFmtId="49" fontId="6" fillId="0" borderId="1" xfId="0" applyNumberFormat="1" applyFont="1" applyBorder="1" applyAlignment="1" applyProtection="1">
      <alignment horizontal="center"/>
      <protection locked="0"/>
    </xf>
    <xf numFmtId="0" fontId="0" fillId="0" borderId="0" xfId="0"/>
    <xf numFmtId="49" fontId="4" fillId="0" borderId="0" xfId="0" applyNumberFormat="1" applyFont="1" applyBorder="1" applyAlignment="1" applyProtection="1">
      <alignment horizontal="center"/>
      <protection hidden="1"/>
    </xf>
    <xf numFmtId="0" fontId="0" fillId="8" borderId="0" xfId="0" applyFill="1" applyBorder="1" applyAlignment="1">
      <alignment horizontal="right"/>
    </xf>
    <xf numFmtId="164" fontId="0" fillId="8" borderId="0" xfId="0" applyNumberFormat="1" applyFill="1" applyBorder="1" applyAlignment="1" applyProtection="1">
      <protection hidden="1"/>
    </xf>
    <xf numFmtId="0" fontId="0" fillId="8" borderId="0" xfId="0" applyFill="1"/>
    <xf numFmtId="49" fontId="0" fillId="8" borderId="0" xfId="0" applyNumberFormat="1" applyFill="1" applyBorder="1" applyAlignment="1">
      <alignment horizontal="right"/>
    </xf>
    <xf numFmtId="0" fontId="0" fillId="6" borderId="0" xfId="0" applyFill="1"/>
    <xf numFmtId="49" fontId="18" fillId="0" borderId="1" xfId="0" applyNumberFormat="1" applyFont="1" applyBorder="1" applyAlignment="1" applyProtection="1">
      <alignment horizontal="center"/>
      <protection locked="0"/>
    </xf>
    <xf numFmtId="49" fontId="0" fillId="10" borderId="29" xfId="0" applyNumberFormat="1" applyFill="1" applyBorder="1" applyAlignment="1" applyProtection="1">
      <alignment horizontal="center"/>
      <protection hidden="1"/>
    </xf>
    <xf numFmtId="49" fontId="3" fillId="10" borderId="38" xfId="0" applyNumberFormat="1" applyFont="1" applyFill="1" applyBorder="1" applyAlignment="1" applyProtection="1">
      <alignment horizontal="center"/>
      <protection hidden="1"/>
    </xf>
    <xf numFmtId="49" fontId="0" fillId="10" borderId="1" xfId="0" applyNumberFormat="1" applyFill="1" applyBorder="1" applyProtection="1">
      <protection hidden="1"/>
    </xf>
    <xf numFmtId="49" fontId="2" fillId="10" borderId="1" xfId="0" applyNumberFormat="1" applyFont="1" applyFill="1" applyBorder="1" applyAlignment="1" applyProtection="1">
      <alignment horizontal="center"/>
      <protection hidden="1"/>
    </xf>
    <xf numFmtId="14" fontId="0" fillId="10" borderId="50" xfId="0" applyNumberFormat="1" applyFill="1" applyBorder="1" applyAlignment="1" applyProtection="1">
      <alignment horizontal="center"/>
      <protection hidden="1"/>
    </xf>
    <xf numFmtId="49" fontId="0" fillId="10" borderId="15" xfId="0" applyNumberFormat="1" applyFill="1" applyBorder="1" applyProtection="1">
      <protection hidden="1"/>
    </xf>
    <xf numFmtId="49" fontId="2" fillId="10" borderId="50" xfId="0" applyNumberFormat="1" applyFont="1" applyFill="1" applyBorder="1" applyAlignment="1" applyProtection="1">
      <alignment horizontal="center"/>
      <protection hidden="1"/>
    </xf>
    <xf numFmtId="0" fontId="0" fillId="11" borderId="1" xfId="0" applyNumberFormat="1" applyFill="1" applyBorder="1" applyProtection="1">
      <protection hidden="1"/>
    </xf>
    <xf numFmtId="0" fontId="4" fillId="11" borderId="1" xfId="0" applyNumberFormat="1" applyFont="1" applyFill="1" applyBorder="1" applyAlignment="1" applyProtection="1">
      <alignment horizontal="center"/>
      <protection hidden="1"/>
    </xf>
    <xf numFmtId="0" fontId="17" fillId="0" borderId="0" xfId="0" applyFont="1"/>
    <xf numFmtId="0" fontId="0" fillId="0" borderId="0" xfId="0"/>
    <xf numFmtId="0" fontId="18" fillId="0" borderId="0" xfId="0" applyFont="1" applyAlignment="1" applyProtection="1">
      <alignment horizontal="left" vertical="top" wrapText="1"/>
    </xf>
    <xf numFmtId="49" fontId="4" fillId="0" borderId="0" xfId="0" applyNumberFormat="1" applyFont="1" applyBorder="1" applyAlignment="1">
      <alignment horizontal="center"/>
    </xf>
    <xf numFmtId="0" fontId="19" fillId="0" borderId="0" xfId="0" applyFont="1" applyAlignment="1">
      <alignment horizontal="left" vertical="top" wrapText="1"/>
    </xf>
    <xf numFmtId="0" fontId="0" fillId="0" borderId="0" xfId="0" applyAlignment="1">
      <alignment horizontal="left" vertical="top" wrapText="1"/>
    </xf>
    <xf numFmtId="0" fontId="0" fillId="8" borderId="0" xfId="0" applyFill="1" applyAlignment="1">
      <alignment horizontal="left" vertical="top" wrapText="1"/>
    </xf>
    <xf numFmtId="0" fontId="0" fillId="0" borderId="0" xfId="0" applyAlignment="1">
      <alignment horizontal="right" vertical="top" wrapText="1"/>
    </xf>
    <xf numFmtId="0" fontId="0" fillId="11" borderId="19" xfId="0" applyNumberFormat="1" applyFill="1" applyBorder="1" applyAlignment="1" applyProtection="1">
      <alignment horizontal="left" vertical="top" wrapText="1"/>
      <protection hidden="1"/>
    </xf>
    <xf numFmtId="0" fontId="0" fillId="11" borderId="20" xfId="0" applyNumberFormat="1" applyFill="1" applyBorder="1" applyAlignment="1" applyProtection="1">
      <alignment horizontal="left" vertical="top" wrapText="1"/>
      <protection hidden="1"/>
    </xf>
    <xf numFmtId="0" fontId="0" fillId="11" borderId="15" xfId="0" applyNumberFormat="1" applyFill="1" applyBorder="1" applyAlignment="1" applyProtection="1">
      <alignment horizontal="left" vertical="top" wrapText="1"/>
      <protection hidden="1"/>
    </xf>
    <xf numFmtId="0" fontId="0" fillId="11" borderId="1" xfId="0" applyNumberFormat="1" applyFill="1" applyBorder="1" applyAlignment="1" applyProtection="1">
      <alignment horizontal="left" vertical="top" wrapText="1"/>
      <protection hidden="1"/>
    </xf>
    <xf numFmtId="0" fontId="12" fillId="11" borderId="0" xfId="0" applyNumberFormat="1" applyFont="1" applyFill="1" applyAlignment="1" applyProtection="1">
      <alignment horizontal="left" vertical="top" wrapText="1"/>
      <protection hidden="1"/>
    </xf>
    <xf numFmtId="49" fontId="3" fillId="10" borderId="33" xfId="0" applyNumberFormat="1" applyFont="1" applyFill="1" applyBorder="1" applyAlignment="1" applyProtection="1">
      <alignment horizontal="center"/>
      <protection hidden="1"/>
    </xf>
    <xf numFmtId="49" fontId="3" fillId="10" borderId="34" xfId="0" applyNumberFormat="1" applyFont="1" applyFill="1" applyBorder="1" applyAlignment="1" applyProtection="1">
      <alignment horizontal="center"/>
      <protection hidden="1"/>
    </xf>
    <xf numFmtId="49" fontId="0" fillId="10" borderId="15" xfId="0" applyNumberFormat="1" applyFill="1" applyBorder="1" applyAlignment="1" applyProtection="1">
      <alignment horizontal="left" vertical="top" wrapText="1"/>
      <protection hidden="1"/>
    </xf>
    <xf numFmtId="49" fontId="0" fillId="10" borderId="1" xfId="0" applyNumberFormat="1" applyFill="1" applyBorder="1" applyAlignment="1" applyProtection="1">
      <alignment horizontal="left" vertical="top" wrapText="1"/>
      <protection hidden="1"/>
    </xf>
    <xf numFmtId="49" fontId="0" fillId="0" borderId="0" xfId="0" applyNumberFormat="1" applyAlignment="1">
      <alignment horizontal="left" vertical="top" wrapText="1"/>
    </xf>
    <xf numFmtId="49" fontId="3" fillId="11" borderId="6" xfId="0" applyNumberFormat="1" applyFont="1" applyFill="1" applyBorder="1" applyAlignment="1" applyProtection="1">
      <alignment horizontal="center" wrapText="1"/>
      <protection hidden="1"/>
    </xf>
    <xf numFmtId="49" fontId="3" fillId="11" borderId="11" xfId="0" applyNumberFormat="1" applyFont="1" applyFill="1" applyBorder="1" applyAlignment="1" applyProtection="1">
      <alignment horizontal="center" wrapText="1"/>
      <protection hidden="1"/>
    </xf>
    <xf numFmtId="49" fontId="3" fillId="11" borderId="21" xfId="0" applyNumberFormat="1" applyFont="1" applyFill="1" applyBorder="1" applyAlignment="1" applyProtection="1">
      <alignment horizontal="center"/>
      <protection hidden="1"/>
    </xf>
    <xf numFmtId="49" fontId="3" fillId="11" borderId="17" xfId="0" applyNumberFormat="1" applyFont="1" applyFill="1" applyBorder="1" applyAlignment="1" applyProtection="1">
      <alignment horizontal="center"/>
      <protection hidden="1"/>
    </xf>
    <xf numFmtId="49" fontId="3" fillId="11" borderId="18" xfId="0" applyNumberFormat="1" applyFont="1" applyFill="1" applyBorder="1" applyAlignment="1" applyProtection="1">
      <alignment horizontal="center"/>
      <protection hidden="1"/>
    </xf>
    <xf numFmtId="49" fontId="3" fillId="11" borderId="6" xfId="0" applyNumberFormat="1" applyFont="1" applyFill="1" applyBorder="1" applyAlignment="1" applyProtection="1">
      <alignment horizontal="center"/>
      <protection hidden="1"/>
    </xf>
    <xf numFmtId="49" fontId="3" fillId="11" borderId="7" xfId="0" applyNumberFormat="1" applyFont="1" applyFill="1" applyBorder="1" applyAlignment="1" applyProtection="1">
      <alignment horizontal="center"/>
      <protection hidden="1"/>
    </xf>
    <xf numFmtId="49" fontId="4" fillId="0" borderId="2" xfId="0" applyNumberFormat="1" applyFont="1" applyBorder="1" applyAlignment="1">
      <alignment horizontal="center"/>
    </xf>
    <xf numFmtId="49" fontId="4" fillId="0" borderId="14" xfId="0" applyNumberFormat="1" applyFont="1" applyBorder="1" applyAlignment="1">
      <alignment horizontal="center"/>
    </xf>
    <xf numFmtId="49" fontId="7" fillId="11" borderId="21" xfId="0" applyNumberFormat="1" applyFont="1" applyFill="1" applyBorder="1" applyAlignment="1" applyProtection="1">
      <alignment horizontal="center"/>
      <protection hidden="1"/>
    </xf>
    <xf numFmtId="49" fontId="7" fillId="11" borderId="17" xfId="0" applyNumberFormat="1" applyFont="1" applyFill="1" applyBorder="1" applyAlignment="1" applyProtection="1">
      <alignment horizontal="center"/>
      <protection hidden="1"/>
    </xf>
    <xf numFmtId="49" fontId="7" fillId="11" borderId="18" xfId="0" applyNumberFormat="1" applyFont="1" applyFill="1" applyBorder="1" applyAlignment="1" applyProtection="1">
      <alignment horizontal="center"/>
      <protection hidden="1"/>
    </xf>
    <xf numFmtId="49" fontId="3" fillId="11" borderId="6" xfId="0" applyNumberFormat="1" applyFont="1" applyFill="1" applyBorder="1" applyAlignment="1" applyProtection="1">
      <alignment horizontal="center" vertical="center" wrapText="1"/>
      <protection hidden="1"/>
    </xf>
    <xf numFmtId="49" fontId="3" fillId="11" borderId="11" xfId="0" applyNumberFormat="1" applyFont="1" applyFill="1" applyBorder="1" applyAlignment="1" applyProtection="1">
      <alignment horizontal="center" vertical="center" wrapText="1"/>
      <protection hidden="1"/>
    </xf>
    <xf numFmtId="49" fontId="3" fillId="11" borderId="16" xfId="0" applyNumberFormat="1" applyFont="1" applyFill="1" applyBorder="1" applyAlignment="1" applyProtection="1">
      <alignment horizontal="center"/>
      <protection hidden="1"/>
    </xf>
    <xf numFmtId="14" fontId="3" fillId="11" borderId="58" xfId="0" applyNumberFormat="1" applyFont="1" applyFill="1" applyBorder="1" applyAlignment="1" applyProtection="1">
      <alignment horizontal="left"/>
      <protection hidden="1"/>
    </xf>
    <xf numFmtId="14" fontId="3" fillId="11" borderId="59" xfId="0" applyNumberFormat="1" applyFont="1" applyFill="1" applyBorder="1" applyAlignment="1" applyProtection="1">
      <alignment horizontal="left"/>
      <protection hidden="1"/>
    </xf>
    <xf numFmtId="49" fontId="4" fillId="0" borderId="2" xfId="0" applyNumberFormat="1" applyFont="1" applyBorder="1" applyAlignment="1" applyProtection="1">
      <alignment horizontal="center"/>
      <protection hidden="1"/>
    </xf>
    <xf numFmtId="49" fontId="4" fillId="0" borderId="14" xfId="0" applyNumberFormat="1" applyFont="1" applyBorder="1" applyAlignment="1" applyProtection="1">
      <alignment horizontal="center"/>
      <protection hidden="1"/>
    </xf>
    <xf numFmtId="49" fontId="4" fillId="0" borderId="54" xfId="0" applyNumberFormat="1" applyFont="1" applyBorder="1" applyAlignment="1" applyProtection="1">
      <alignment horizontal="center"/>
      <protection hidden="1"/>
    </xf>
    <xf numFmtId="49" fontId="4" fillId="0" borderId="54" xfId="0" applyNumberFormat="1" applyFont="1" applyBorder="1" applyAlignment="1">
      <alignment horizontal="center"/>
    </xf>
    <xf numFmtId="49" fontId="4" fillId="0" borderId="31" xfId="0" applyNumberFormat="1" applyFont="1" applyBorder="1" applyAlignment="1" applyProtection="1">
      <alignment horizontal="center"/>
      <protection hidden="1"/>
    </xf>
  </cellXfs>
  <cellStyles count="3">
    <cellStyle name="Currency" xfId="1" builtinId="4"/>
    <cellStyle name="Hyperlink" xfId="2" builtinId="8"/>
    <cellStyle name="Normal" xfId="0" builtinId="0"/>
  </cellStyles>
  <dxfs count="2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53339</xdr:colOff>
      <xdr:row>1</xdr:row>
      <xdr:rowOff>63341</xdr:rowOff>
    </xdr:from>
    <xdr:to>
      <xdr:col>1</xdr:col>
      <xdr:colOff>9430</xdr:colOff>
      <xdr:row>8</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39" y="360521"/>
          <a:ext cx="1495331" cy="1384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38100</xdr:colOff>
      <xdr:row>15</xdr:row>
      <xdr:rowOff>131921</xdr:rowOff>
    </xdr:from>
    <xdr:to>
      <xdr:col>10</xdr:col>
      <xdr:colOff>906780</xdr:colOff>
      <xdr:row>21</xdr:row>
      <xdr:rowOff>170498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8340" y="3019901"/>
          <a:ext cx="1211580" cy="1135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xdr:colOff>
      <xdr:row>16</xdr:row>
      <xdr:rowOff>22860</xdr:rowOff>
    </xdr:from>
    <xdr:to>
      <xdr:col>0</xdr:col>
      <xdr:colOff>327660</xdr:colOff>
      <xdr:row>16</xdr:row>
      <xdr:rowOff>160020</xdr:rowOff>
    </xdr:to>
    <xdr:sp macro="" textlink="">
      <xdr:nvSpPr>
        <xdr:cNvPr id="2" name="Right Arrow 1">
          <a:extLst>
            <a:ext uri="{FF2B5EF4-FFF2-40B4-BE49-F238E27FC236}">
              <a16:creationId xmlns:a16="http://schemas.microsoft.com/office/drawing/2014/main" id="{00000000-0008-0000-0300-000002000000}"/>
            </a:ext>
          </a:extLst>
        </xdr:cNvPr>
        <xdr:cNvSpPr/>
      </xdr:nvSpPr>
      <xdr:spPr>
        <a:xfrm>
          <a:off x="53340" y="3185160"/>
          <a:ext cx="274320" cy="13716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0</xdr:colOff>
      <xdr:row>42</xdr:row>
      <xdr:rowOff>0</xdr:rowOff>
    </xdr:from>
    <xdr:to>
      <xdr:col>0</xdr:col>
      <xdr:colOff>274320</xdr:colOff>
      <xdr:row>42</xdr:row>
      <xdr:rowOff>137160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0" y="7978140"/>
          <a:ext cx="274320" cy="13716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0</xdr:colOff>
      <xdr:row>77</xdr:row>
      <xdr:rowOff>0</xdr:rowOff>
    </xdr:from>
    <xdr:to>
      <xdr:col>0</xdr:col>
      <xdr:colOff>274320</xdr:colOff>
      <xdr:row>77</xdr:row>
      <xdr:rowOff>137160</xdr:rowOff>
    </xdr:to>
    <xdr:sp macro="" textlink="">
      <xdr:nvSpPr>
        <xdr:cNvPr id="4" name="Right Arrow 3">
          <a:extLst>
            <a:ext uri="{FF2B5EF4-FFF2-40B4-BE49-F238E27FC236}">
              <a16:creationId xmlns:a16="http://schemas.microsoft.com/office/drawing/2014/main" id="{00000000-0008-0000-0300-000004000000}"/>
            </a:ext>
          </a:extLst>
        </xdr:cNvPr>
        <xdr:cNvSpPr/>
      </xdr:nvSpPr>
      <xdr:spPr>
        <a:xfrm>
          <a:off x="0" y="14439900"/>
          <a:ext cx="274320" cy="13716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83820</xdr:colOff>
      <xdr:row>17</xdr:row>
      <xdr:rowOff>38100</xdr:rowOff>
    </xdr:from>
    <xdr:to>
      <xdr:col>0</xdr:col>
      <xdr:colOff>243840</xdr:colOff>
      <xdr:row>19</xdr:row>
      <xdr:rowOff>160020</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83820" y="3383280"/>
          <a:ext cx="160020" cy="487680"/>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91440</xdr:colOff>
      <xdr:row>43</xdr:row>
      <xdr:rowOff>0</xdr:rowOff>
    </xdr:from>
    <xdr:to>
      <xdr:col>0</xdr:col>
      <xdr:colOff>228600</xdr:colOff>
      <xdr:row>45</xdr:row>
      <xdr:rowOff>121920</xdr:rowOff>
    </xdr:to>
    <xdr:sp macro="" textlink="">
      <xdr:nvSpPr>
        <xdr:cNvPr id="7" name="Down Arrow 6">
          <a:extLst>
            <a:ext uri="{FF2B5EF4-FFF2-40B4-BE49-F238E27FC236}">
              <a16:creationId xmlns:a16="http://schemas.microsoft.com/office/drawing/2014/main" id="{00000000-0008-0000-0300-000007000000}"/>
            </a:ext>
          </a:extLst>
        </xdr:cNvPr>
        <xdr:cNvSpPr/>
      </xdr:nvSpPr>
      <xdr:spPr>
        <a:xfrm>
          <a:off x="91440" y="8161020"/>
          <a:ext cx="137160" cy="487680"/>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appypax.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happypax.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31"/>
  <sheetViews>
    <sheetView showGridLines="0" tabSelected="1" zoomScaleNormal="100" workbookViewId="0"/>
  </sheetViews>
  <sheetFormatPr defaultRowHeight="14.4" x14ac:dyDescent="0.3"/>
  <cols>
    <col min="1" max="1" width="22" style="14" customWidth="1"/>
    <col min="2" max="2" width="8.88671875" style="14" customWidth="1"/>
    <col min="3" max="3" width="11.5546875" style="14" customWidth="1"/>
    <col min="4" max="4" width="4.44140625" style="14" customWidth="1"/>
    <col min="5" max="5" width="12.44140625" style="14" customWidth="1"/>
    <col min="6" max="6" width="11.6640625" style="14" customWidth="1"/>
    <col min="7" max="7" width="5" style="14" customWidth="1"/>
    <col min="8" max="8" width="8.88671875" style="14"/>
    <col min="9" max="9" width="11.77734375" style="14" customWidth="1"/>
    <col min="10" max="10" width="5" style="14" customWidth="1"/>
    <col min="11" max="11" width="7.5546875" style="14" customWidth="1"/>
    <col min="12" max="16384" width="8.88671875" style="14"/>
  </cols>
  <sheetData>
    <row r="1" spans="1:11" ht="23.4" x14ac:dyDescent="0.45">
      <c r="A1" s="267">
        <v>2021</v>
      </c>
      <c r="B1" s="290" t="s">
        <v>126</v>
      </c>
      <c r="C1" s="290"/>
      <c r="D1" s="290"/>
      <c r="E1" s="290"/>
      <c r="F1" s="290"/>
      <c r="G1" s="290"/>
      <c r="H1" s="290"/>
      <c r="I1" s="290"/>
      <c r="J1" s="290"/>
      <c r="K1" s="290"/>
    </row>
    <row r="3" spans="1:11" customFormat="1" ht="21" x14ac:dyDescent="0.4">
      <c r="C3" s="287" t="s">
        <v>148</v>
      </c>
      <c r="D3" s="288"/>
      <c r="E3" s="288"/>
      <c r="F3" s="288"/>
      <c r="G3" s="288"/>
      <c r="H3" s="288"/>
      <c r="I3" s="288"/>
      <c r="J3" s="288"/>
      <c r="K3" s="288"/>
    </row>
    <row r="4" spans="1:11" customFormat="1" ht="14.4" customHeight="1" x14ac:dyDescent="0.3">
      <c r="C4" s="14"/>
      <c r="D4" s="220"/>
      <c r="E4" s="220"/>
      <c r="F4" s="220"/>
      <c r="G4" s="220"/>
      <c r="H4" s="220"/>
      <c r="I4" s="220"/>
      <c r="J4" s="220"/>
      <c r="K4" s="220"/>
    </row>
    <row r="5" spans="1:11" ht="14.4" customHeight="1" x14ac:dyDescent="0.3">
      <c r="C5" s="291" t="s">
        <v>175</v>
      </c>
      <c r="D5" s="292"/>
      <c r="E5" s="292"/>
      <c r="F5" s="292"/>
      <c r="G5" s="292"/>
      <c r="H5" s="292"/>
      <c r="I5" s="292"/>
      <c r="J5" s="292"/>
      <c r="K5" s="292"/>
    </row>
    <row r="6" spans="1:11" x14ac:dyDescent="0.3">
      <c r="C6" s="292"/>
      <c r="D6" s="292"/>
      <c r="E6" s="292"/>
      <c r="F6" s="292"/>
      <c r="G6" s="292"/>
      <c r="H6" s="292"/>
      <c r="I6" s="292"/>
      <c r="J6" s="292"/>
      <c r="K6" s="292"/>
    </row>
    <row r="7" spans="1:11" x14ac:dyDescent="0.3">
      <c r="C7" s="292"/>
      <c r="D7" s="292"/>
      <c r="E7" s="292"/>
      <c r="F7" s="292"/>
      <c r="G7" s="292"/>
      <c r="H7" s="292"/>
      <c r="I7" s="292"/>
      <c r="J7" s="292"/>
      <c r="K7" s="292"/>
    </row>
    <row r="8" spans="1:11" x14ac:dyDescent="0.3">
      <c r="C8" s="292"/>
      <c r="D8" s="292"/>
      <c r="E8" s="292"/>
      <c r="F8" s="292"/>
      <c r="G8" s="292"/>
      <c r="H8" s="292"/>
      <c r="I8" s="292"/>
      <c r="J8" s="292"/>
      <c r="K8" s="292"/>
    </row>
    <row r="9" spans="1:11" x14ac:dyDescent="0.3">
      <c r="C9" s="292"/>
      <c r="D9" s="292"/>
      <c r="E9" s="292"/>
      <c r="F9" s="292"/>
      <c r="G9" s="292"/>
      <c r="H9" s="292"/>
      <c r="I9" s="292"/>
      <c r="J9" s="292"/>
      <c r="K9" s="292"/>
    </row>
    <row r="10" spans="1:11" x14ac:dyDescent="0.3">
      <c r="C10" s="220"/>
      <c r="D10" s="220"/>
      <c r="E10" s="220"/>
      <c r="F10" s="220"/>
      <c r="G10" s="220"/>
      <c r="H10" s="220"/>
      <c r="I10" s="220"/>
      <c r="J10" s="220"/>
      <c r="K10" s="220"/>
    </row>
    <row r="11" spans="1:11" ht="14.4" customHeight="1" x14ac:dyDescent="0.35">
      <c r="A11" s="294" t="s">
        <v>149</v>
      </c>
      <c r="B11" s="222" t="s">
        <v>129</v>
      </c>
      <c r="C11" s="289" t="s">
        <v>159</v>
      </c>
      <c r="D11" s="289"/>
      <c r="E11" s="289"/>
      <c r="F11" s="289"/>
      <c r="G11" s="289"/>
      <c r="H11" s="289"/>
      <c r="I11" s="289"/>
      <c r="J11" s="289"/>
      <c r="K11" s="289"/>
    </row>
    <row r="12" spans="1:11" ht="14.4" customHeight="1" x14ac:dyDescent="0.3">
      <c r="A12" s="294"/>
      <c r="C12" s="289"/>
      <c r="D12" s="289"/>
      <c r="E12" s="289"/>
      <c r="F12" s="289"/>
      <c r="G12" s="289"/>
      <c r="H12" s="289"/>
      <c r="I12" s="289"/>
      <c r="J12" s="289"/>
      <c r="K12" s="289"/>
    </row>
    <row r="13" spans="1:11" x14ac:dyDescent="0.3">
      <c r="A13" s="294"/>
      <c r="C13" s="289"/>
      <c r="D13" s="289"/>
      <c r="E13" s="289"/>
      <c r="F13" s="289"/>
      <c r="G13" s="289"/>
      <c r="H13" s="289"/>
      <c r="I13" s="289"/>
      <c r="J13" s="289"/>
      <c r="K13" s="289"/>
    </row>
    <row r="14" spans="1:11" x14ac:dyDescent="0.3">
      <c r="A14" s="294"/>
    </row>
    <row r="15" spans="1:11" ht="14.4" customHeight="1" x14ac:dyDescent="0.3">
      <c r="A15" s="294"/>
      <c r="C15" s="292" t="s">
        <v>171</v>
      </c>
      <c r="D15" s="292"/>
      <c r="E15" s="292"/>
      <c r="F15" s="292"/>
      <c r="G15" s="292"/>
      <c r="H15" s="292"/>
      <c r="I15" s="292"/>
      <c r="J15" s="292"/>
      <c r="K15" s="292"/>
    </row>
    <row r="16" spans="1:11" x14ac:dyDescent="0.3">
      <c r="A16" s="294"/>
      <c r="C16" s="292"/>
      <c r="D16" s="292"/>
      <c r="E16" s="292"/>
      <c r="F16" s="292"/>
      <c r="G16" s="292"/>
      <c r="H16" s="292"/>
      <c r="I16" s="292"/>
      <c r="J16" s="292"/>
      <c r="K16" s="292"/>
    </row>
    <row r="17" spans="1:12" x14ac:dyDescent="0.3">
      <c r="A17" s="268"/>
      <c r="B17" s="77"/>
      <c r="C17" s="292"/>
      <c r="D17" s="292"/>
      <c r="E17" s="292"/>
      <c r="F17" s="292"/>
      <c r="G17" s="292"/>
      <c r="H17" s="292"/>
      <c r="I17" s="292"/>
      <c r="J17" s="292"/>
      <c r="K17" s="292"/>
    </row>
    <row r="18" spans="1:12" ht="14.4" customHeight="1" x14ac:dyDescent="0.3">
      <c r="A18" s="294" t="s">
        <v>132</v>
      </c>
      <c r="C18" s="292"/>
      <c r="D18" s="292"/>
      <c r="E18" s="292"/>
      <c r="F18" s="292"/>
      <c r="G18" s="292"/>
      <c r="H18" s="292"/>
      <c r="I18" s="292"/>
      <c r="J18" s="292"/>
      <c r="K18" s="292"/>
    </row>
    <row r="19" spans="1:12" x14ac:dyDescent="0.3">
      <c r="A19" s="294"/>
      <c r="C19" s="292"/>
      <c r="D19" s="292"/>
      <c r="E19" s="292"/>
      <c r="F19" s="292"/>
      <c r="G19" s="292"/>
      <c r="H19" s="292"/>
      <c r="I19" s="292"/>
      <c r="J19" s="292"/>
      <c r="K19" s="292"/>
    </row>
    <row r="20" spans="1:12" x14ac:dyDescent="0.3">
      <c r="A20" s="294"/>
      <c r="C20" s="221"/>
      <c r="D20" s="221"/>
      <c r="E20" s="221"/>
      <c r="F20" s="221"/>
      <c r="G20" s="221"/>
      <c r="H20" s="221"/>
      <c r="I20" s="221"/>
      <c r="J20" s="221"/>
      <c r="K20" s="221"/>
    </row>
    <row r="21" spans="1:12" ht="14.4" customHeight="1" x14ac:dyDescent="0.3">
      <c r="A21" s="294"/>
      <c r="C21" s="292" t="s">
        <v>160</v>
      </c>
      <c r="D21" s="292"/>
      <c r="E21" s="292"/>
      <c r="F21" s="292"/>
      <c r="G21" s="292"/>
      <c r="H21" s="292"/>
      <c r="I21" s="292"/>
      <c r="J21" s="292"/>
      <c r="K21" s="292"/>
    </row>
    <row r="22" spans="1:12" x14ac:dyDescent="0.3">
      <c r="A22" s="294"/>
      <c r="C22" s="292"/>
      <c r="D22" s="292"/>
      <c r="E22" s="292"/>
      <c r="F22" s="292"/>
      <c r="G22" s="292"/>
      <c r="H22" s="292"/>
      <c r="I22" s="292"/>
      <c r="J22" s="292"/>
      <c r="K22" s="292"/>
    </row>
    <row r="23" spans="1:12" x14ac:dyDescent="0.3">
      <c r="A23" s="294"/>
      <c r="C23" s="292"/>
      <c r="D23" s="292"/>
      <c r="E23" s="292"/>
      <c r="F23" s="292"/>
      <c r="G23" s="292"/>
      <c r="H23" s="292"/>
      <c r="I23" s="292"/>
      <c r="J23" s="292"/>
      <c r="K23" s="292"/>
    </row>
    <row r="24" spans="1:12" x14ac:dyDescent="0.3">
      <c r="A24" s="294"/>
      <c r="C24" s="276" t="s">
        <v>137</v>
      </c>
      <c r="D24" s="293" t="s">
        <v>138</v>
      </c>
      <c r="E24" s="293"/>
      <c r="F24" s="293"/>
      <c r="G24" s="293"/>
      <c r="H24" s="293"/>
      <c r="I24" s="293"/>
      <c r="J24" s="293"/>
      <c r="K24" s="293"/>
      <c r="L24" s="293"/>
    </row>
    <row r="25" spans="1:12" x14ac:dyDescent="0.3">
      <c r="A25" s="294"/>
      <c r="C25" s="220"/>
      <c r="D25" s="220"/>
      <c r="E25" s="220"/>
      <c r="F25" s="220"/>
      <c r="G25" s="220"/>
      <c r="H25" s="220"/>
      <c r="I25" s="220"/>
    </row>
    <row r="26" spans="1:12" ht="18" x14ac:dyDescent="0.35">
      <c r="A26" s="294"/>
      <c r="B26" s="222" t="s">
        <v>127</v>
      </c>
      <c r="C26" s="14" t="s">
        <v>130</v>
      </c>
      <c r="H26" s="54"/>
      <c r="I26" s="54" t="s">
        <v>128</v>
      </c>
    </row>
    <row r="27" spans="1:12" x14ac:dyDescent="0.3">
      <c r="A27" s="294"/>
    </row>
    <row r="28" spans="1:12" x14ac:dyDescent="0.3">
      <c r="A28" s="294"/>
      <c r="C28" s="78" t="s">
        <v>153</v>
      </c>
      <c r="I28" s="79" t="s">
        <v>154</v>
      </c>
    </row>
    <row r="31" spans="1:12" x14ac:dyDescent="0.3">
      <c r="D31" s="293"/>
      <c r="E31" s="293"/>
      <c r="F31" s="293"/>
      <c r="G31" s="293"/>
      <c r="H31" s="293"/>
      <c r="I31" s="293"/>
      <c r="J31" s="293"/>
      <c r="K31" s="293"/>
      <c r="L31" s="293"/>
    </row>
  </sheetData>
  <sheetProtection algorithmName="SHA-512" hashValue="7DKckDeRgdbSD3c9JjlJnAO5GvYLzlIGL49peeJ8RjYAfcclN+iyyA5gDZjEIFha+UFsDfwHdMZw8WJ0NI2+Sw==" saltValue="Ycr7iAfwbNL1DXk4BpigoA==" spinCount="100000" sheet="1" objects="1" scenarios="1" selectLockedCells="1" sort="0"/>
  <mergeCells count="10">
    <mergeCell ref="D31:L31"/>
    <mergeCell ref="C15:K19"/>
    <mergeCell ref="D24:L24"/>
    <mergeCell ref="A11:A16"/>
    <mergeCell ref="A18:A28"/>
    <mergeCell ref="C3:K3"/>
    <mergeCell ref="C11:K13"/>
    <mergeCell ref="B1:K1"/>
    <mergeCell ref="C5:K9"/>
    <mergeCell ref="C21:K23"/>
  </mergeCells>
  <hyperlinks>
    <hyperlink ref="I26" r:id="rId1" xr:uid="{00000000-0004-0000-0000-000000000000}"/>
  </hyperlinks>
  <pageMargins left="0.7" right="0.7" top="0.75" bottom="0.75" header="0.3" footer="0.3"/>
  <pageSetup orientation="landscape" horizontalDpi="1200" verticalDpi="1200" r:id="rId2"/>
  <headerFooter>
    <oddHeader>&amp;LDrivers Tracking System&amp;CFree Demo Version&amp;RPage &amp;P of &amp;N</oddHeader>
    <oddFooter>&amp;CHappyPax.com</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165</v>
      </c>
      <c r="B1" s="313"/>
      <c r="C1" s="313"/>
      <c r="D1" s="313"/>
      <c r="E1" s="313"/>
      <c r="F1" s="313"/>
      <c r="G1" s="313"/>
      <c r="H1" s="313"/>
      <c r="I1" s="313"/>
      <c r="J1" s="313"/>
      <c r="K1" s="313"/>
      <c r="L1" s="4"/>
      <c r="M1" s="4"/>
      <c r="N1" s="4"/>
      <c r="O1" s="4"/>
    </row>
    <row r="2" spans="1:15" ht="15" thickBot="1" x14ac:dyDescent="0.35">
      <c r="A2" s="192"/>
      <c r="B2" s="192"/>
      <c r="C2" s="202"/>
      <c r="D2" s="192"/>
      <c r="E2" s="192"/>
      <c r="F2" s="192"/>
      <c r="G2" s="192"/>
      <c r="H2" s="198"/>
      <c r="I2" s="192"/>
      <c r="J2" s="192"/>
      <c r="K2" s="192"/>
    </row>
    <row r="3" spans="1:15" ht="15.6" thickTop="1" thickBot="1" x14ac:dyDescent="0.35">
      <c r="A3" s="192"/>
      <c r="B3" s="192"/>
      <c r="C3" s="192"/>
      <c r="D3" s="63" t="s">
        <v>4</v>
      </c>
      <c r="E3" s="314" t="s">
        <v>0</v>
      </c>
      <c r="F3" s="315"/>
      <c r="G3" s="316"/>
      <c r="H3" s="64" t="s">
        <v>8</v>
      </c>
      <c r="I3" s="206"/>
      <c r="J3" s="68" t="s">
        <v>5</v>
      </c>
      <c r="K3" s="192"/>
    </row>
    <row r="4" spans="1:15" ht="15.6" thickTop="1" thickBot="1" x14ac:dyDescent="0.35">
      <c r="A4" s="192"/>
      <c r="B4" s="200" t="s">
        <v>30</v>
      </c>
      <c r="C4" s="192"/>
      <c r="D4" s="65" t="s">
        <v>26</v>
      </c>
      <c r="E4" s="66" t="s">
        <v>1</v>
      </c>
      <c r="F4" s="66" t="s">
        <v>2</v>
      </c>
      <c r="G4" s="66" t="s">
        <v>3</v>
      </c>
      <c r="H4" s="67" t="s">
        <v>26</v>
      </c>
      <c r="I4" s="192"/>
      <c r="J4" s="69" t="s">
        <v>26</v>
      </c>
      <c r="K4" s="192"/>
    </row>
    <row r="5" spans="1:15" ht="15.6" thickTop="1" thickBot="1" x14ac:dyDescent="0.35">
      <c r="A5" s="192"/>
      <c r="B5" s="192"/>
      <c r="C5" s="206"/>
      <c r="D5" s="37">
        <f>G72</f>
        <v>0</v>
      </c>
      <c r="E5" s="38">
        <f>K8</f>
        <v>0</v>
      </c>
      <c r="F5" s="39">
        <f>F38+K38</f>
        <v>0</v>
      </c>
      <c r="G5" s="40">
        <f>E5+F5</f>
        <v>0</v>
      </c>
      <c r="H5" s="41">
        <f>D5-G5</f>
        <v>0</v>
      </c>
      <c r="I5" s="206"/>
      <c r="J5" s="42">
        <f>K73</f>
        <v>0</v>
      </c>
      <c r="K5" s="203"/>
    </row>
    <row r="6" spans="1:15" ht="15.6" thickTop="1" thickBot="1" x14ac:dyDescent="0.35">
      <c r="A6" s="203"/>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209"/>
      <c r="H33" s="192"/>
      <c r="I33" s="192"/>
      <c r="J33" s="192"/>
      <c r="K33" s="192"/>
      <c r="L33" s="5"/>
      <c r="M33" s="5"/>
    </row>
    <row r="34" spans="1:13" ht="15" thickBot="1" x14ac:dyDescent="0.35">
      <c r="A34" s="203"/>
      <c r="B34" s="192"/>
      <c r="C34" s="192"/>
      <c r="D34" s="192"/>
      <c r="E34" s="192"/>
      <c r="F34" s="192"/>
      <c r="G34" s="194"/>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209"/>
      <c r="C67" s="209"/>
      <c r="D67" s="192"/>
      <c r="E67" s="209"/>
      <c r="F67" s="209"/>
      <c r="G67" s="209"/>
      <c r="H67" s="209"/>
      <c r="I67" s="192"/>
      <c r="J67" s="209"/>
      <c r="K67" s="209"/>
      <c r="L67" s="2"/>
    </row>
    <row r="68" spans="1:12" ht="15" thickBot="1" x14ac:dyDescent="0.35">
      <c r="A68" s="203"/>
      <c r="B68" s="210"/>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Lj440Rc49G0XZizNKJg4VcBmovDYWAIapjF1o2Bm/rHaqcjPUlhOwVgvUAk3cV/6kOTUwnuRahvEmw6QRlgJcA==" saltValue="T73bYBqFKcKdNA6/TmSlSQ=="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9" priority="1" operator="lessThan">
      <formula>0</formula>
    </cfRule>
  </conditionalFormatting>
  <dataValidations count="20">
    <dataValidation type="date" allowBlank="1" showInputMessage="1" showErrorMessage="1" errorTitle="Date Error Message" error="Date:      Jan 2015 Only_x000a_Format:  mm/dd/yyyy" sqref="B9 B33:B34 B71 G67 B37" xr:uid="{00000000-0002-0000-0900-000000000000}">
      <formula1>42005</formula1>
      <formula2>42035</formula2>
    </dataValidation>
    <dataValidation allowBlank="1" showErrorMessage="1" sqref="B35:B36 I73:J73 K72 C73:E73 D3 E4:G4 J3" xr:uid="{00000000-0002-0000-0900-000001000000}"/>
    <dataValidation type="whole" allowBlank="1" showInputMessage="1" showErrorMessage="1" errorTitle="Mileage Message" error="Whole numbers only" sqref="I74:J100" xr:uid="{00000000-0002-0000-0900-000002000000}">
      <formula1>0</formula1>
      <formula2>1000000</formula2>
    </dataValidation>
    <dataValidation allowBlank="1" showErrorMessage="1" promptTitle=" " sqref="F73 E3:H3" xr:uid="{00000000-0002-0000-0900-000003000000}"/>
    <dataValidation allowBlank="1" showInputMessage="1" sqref="B4" xr:uid="{00000000-0002-0000-0900-000004000000}"/>
    <dataValidation type="textLength" operator="lessThanOrEqual" allowBlank="1" showErrorMessage="1" prompt="x" sqref="G73" xr:uid="{00000000-0002-0000-0900-000005000000}">
      <formula1>10</formula1>
    </dataValidation>
    <dataValidation allowBlank="1" showErrorMessage="1" prompt="_x000a__x000a_" sqref="B73" xr:uid="{00000000-0002-0000-0900-000006000000}"/>
    <dataValidation allowBlank="1" showInputMessage="1" showErrorMessage="1" promptTitle=" " sqref="C72:F72 H72:J72" xr:uid="{00000000-0002-0000-0900-000007000000}"/>
    <dataValidation allowBlank="1" showErrorMessage="1" prompt="_x000a_" sqref="H73" xr:uid="{00000000-0002-0000-0900-000008000000}"/>
    <dataValidation type="decimal" operator="greaterThanOrEqual" allowBlank="1" showInputMessage="1" showErrorMessage="1" errorTitle="Fixed Expenses" error="Typo Error: Numbers only." sqref="E12:E32 J12:J32" xr:uid="{00000000-0002-0000-0900-000009000000}">
      <formula1>0</formula1>
    </dataValidation>
    <dataValidation allowBlank="1" showInputMessage="1" promptTitle=" " sqref="B7:B8" xr:uid="{00000000-0002-0000-0900-00000A000000}"/>
    <dataValidation type="list" operator="greaterThanOrEqual" allowBlank="1" showInputMessage="1" showErrorMessage="1" errorTitle="Fixed Expense Message" error="Category not in setup.  Use arrow head to select category." sqref="I12:I32 D12:D32" xr:uid="{00000000-0002-0000-0900-00000B000000}">
      <formula1>$C$7:$J$7</formula1>
    </dataValidation>
    <dataValidation type="date" allowBlank="1" showInputMessage="1" showErrorMessage="1" errorTitle="Date Message Error" error="Date:    Jan 2015 Only_x000a_Format: mm/dd/yyyy" sqref="B68" xr:uid="{00000000-0002-0000-0900-00000C000000}">
      <formula1>42005</formula1>
      <formula2>42035</formula2>
    </dataValidation>
    <dataValidation type="textLength" operator="lessThanOrEqual" allowBlank="1" showInputMessage="1" showErrorMessage="1" error="12 Characters Only" sqref="G74:G100 K12:K32 F12:F32 F40:F67 K40:K67" xr:uid="{00000000-0002-0000-0900-00000D000000}">
      <formula1>12</formula1>
    </dataValidation>
    <dataValidation type="textLength" operator="lessThanOrEqual" allowBlank="1" showInputMessage="1" showErrorMessage="1" error="10 Characters Only" sqref="C74:C100 H12:H32 C12:C32 C40:C67 H40:H67 B67 G33:G34 B6" xr:uid="{00000000-0002-0000-0900-00000E000000}">
      <formula1>10</formula1>
    </dataValidation>
    <dataValidation type="list" allowBlank="1" showInputMessage="1" showErrorMessage="1" errorTitle="Client Error Message" error="Client not in setup.  Use arrow head to select client." sqref="F74:F100" xr:uid="{00000000-0002-0000-0900-00000F000000}">
      <formula1>$C$69:$J$69</formula1>
    </dataValidation>
    <dataValidation type="decimal" operator="greaterThanOrEqual" allowBlank="1" showInputMessage="1" showErrorMessage="1" errorTitle="Amount" error="Typo Error: Numbers only." sqref="J40:J67" xr:uid="{00000000-0002-0000-0900-000010000000}">
      <formula1>0</formula1>
    </dataValidation>
    <dataValidation type="decimal" operator="greaterThanOrEqual" allowBlank="1" showInputMessage="1" showErrorMessage="1" errorTitle="Amount" error="Typo Error: Numbers Only." sqref="E40:E67" xr:uid="{00000000-0002-0000-0900-000011000000}">
      <formula1>0</formula1>
    </dataValidation>
    <dataValidation type="list" allowBlank="1" showInputMessage="1" showErrorMessage="1" errorTitle="Daily Expense Message" error="Category not in setup.  Use arrow head to select category." sqref="D40:D66 I40:I66" xr:uid="{00000000-0002-0000-0900-000012000000}">
      <formula1>$C$35:$J$35</formula1>
    </dataValidation>
    <dataValidation type="date" allowBlank="1" showInputMessage="1" showErrorMessage="1" errorTitle="Date Message Alert" error="Date:     July 2015 Only_x000a_Format: mm/dd/yyyy" sqref="B12:B32 G12:G32 B40:B66 G40:G66 B74:B100 H74:H100" xr:uid="{00000000-0002-0000-0900-000013000000}">
      <formula1>42186</formula1>
      <formula2>42216</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166</v>
      </c>
      <c r="B1" s="313"/>
      <c r="C1" s="313"/>
      <c r="D1" s="313"/>
      <c r="E1" s="313"/>
      <c r="F1" s="313"/>
      <c r="G1" s="313"/>
      <c r="H1" s="313"/>
      <c r="I1" s="313"/>
      <c r="J1" s="313"/>
      <c r="K1" s="313"/>
      <c r="L1" s="4"/>
      <c r="M1" s="4"/>
      <c r="N1" s="4"/>
      <c r="O1" s="4"/>
    </row>
    <row r="2" spans="1:15" ht="15" thickBot="1" x14ac:dyDescent="0.35">
      <c r="A2" s="192"/>
      <c r="B2" s="192"/>
      <c r="C2" s="192"/>
      <c r="D2" s="192"/>
      <c r="E2" s="192"/>
      <c r="F2" s="192"/>
      <c r="G2" s="192"/>
      <c r="H2" s="198"/>
      <c r="I2" s="192"/>
      <c r="J2" s="192"/>
      <c r="K2" s="192"/>
    </row>
    <row r="3" spans="1:15" ht="15.6" thickTop="1" thickBot="1" x14ac:dyDescent="0.35">
      <c r="A3" s="192"/>
      <c r="B3" s="192"/>
      <c r="C3" s="192"/>
      <c r="D3" s="63" t="s">
        <v>4</v>
      </c>
      <c r="E3" s="314" t="s">
        <v>0</v>
      </c>
      <c r="F3" s="315"/>
      <c r="G3" s="316"/>
      <c r="H3" s="64" t="s">
        <v>8</v>
      </c>
      <c r="I3" s="192"/>
      <c r="J3" s="68" t="s">
        <v>5</v>
      </c>
      <c r="K3" s="192"/>
    </row>
    <row r="4" spans="1:15" ht="15.6" thickTop="1" thickBot="1" x14ac:dyDescent="0.35">
      <c r="A4" s="192"/>
      <c r="B4" s="200" t="s">
        <v>30</v>
      </c>
      <c r="C4" s="192"/>
      <c r="D4" s="65" t="s">
        <v>26</v>
      </c>
      <c r="E4" s="66" t="s">
        <v>1</v>
      </c>
      <c r="F4" s="66" t="s">
        <v>2</v>
      </c>
      <c r="G4" s="66" t="s">
        <v>3</v>
      </c>
      <c r="H4" s="67" t="s">
        <v>26</v>
      </c>
      <c r="I4" s="192"/>
      <c r="J4" s="69" t="s">
        <v>26</v>
      </c>
      <c r="K4" s="192"/>
    </row>
    <row r="5" spans="1:15" ht="15.6" thickTop="1" thickBot="1" x14ac:dyDescent="0.35">
      <c r="A5" s="192"/>
      <c r="B5" s="206"/>
      <c r="C5" s="192"/>
      <c r="D5" s="37">
        <f>G72</f>
        <v>0</v>
      </c>
      <c r="E5" s="38">
        <f>K8</f>
        <v>0</v>
      </c>
      <c r="F5" s="39">
        <f>F38+K38</f>
        <v>0</v>
      </c>
      <c r="G5" s="40">
        <f>E5+F5</f>
        <v>0</v>
      </c>
      <c r="H5" s="41">
        <f>D5-G5</f>
        <v>0</v>
      </c>
      <c r="I5" s="192"/>
      <c r="J5" s="42">
        <f>K73</f>
        <v>0</v>
      </c>
      <c r="K5" s="203"/>
    </row>
    <row r="6" spans="1:15" ht="15.6" thickTop="1" thickBot="1" x14ac:dyDescent="0.35">
      <c r="A6" s="203"/>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192"/>
      <c r="H33" s="192"/>
      <c r="I33" s="192"/>
      <c r="J33" s="192"/>
      <c r="K33" s="192"/>
      <c r="L33" s="5"/>
      <c r="M33" s="5"/>
    </row>
    <row r="34" spans="1:13" ht="15" thickBot="1" x14ac:dyDescent="0.35">
      <c r="A34" s="203"/>
      <c r="B34" s="192"/>
      <c r="C34" s="192"/>
      <c r="D34" s="192"/>
      <c r="E34" s="192"/>
      <c r="F34" s="192"/>
      <c r="G34" s="216"/>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192"/>
      <c r="C67" s="209"/>
      <c r="D67" s="192"/>
      <c r="E67" s="209"/>
      <c r="F67" s="209"/>
      <c r="G67" s="209"/>
      <c r="H67" s="209"/>
      <c r="I67" s="209"/>
      <c r="J67" s="209"/>
      <c r="K67" s="209"/>
      <c r="L67" s="2"/>
    </row>
    <row r="68" spans="1:12" ht="15" thickBot="1" x14ac:dyDescent="0.35">
      <c r="A68" s="203"/>
      <c r="B68" s="218"/>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OODSZIDIINNmmRtF9xVMfPGde+83oufLKv9qrZ42KOWkut57iPGpMGilPOfTX6hQd6+H6jyEpbDvjl5edu0c1w==" saltValue="d6yI7mncbh3p4aJ/Ht3n8w=="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8" priority="1" operator="lessThan">
      <formula>0</formula>
    </cfRule>
  </conditionalFormatting>
  <dataValidations count="20">
    <dataValidation type="date" allowBlank="1" showInputMessage="1" showErrorMessage="1" errorTitle="Date Message Alert" error="Date:     August 2015 Only_x000a_Format: mm/dd/yyyy" sqref="B12:B32 G12:G32 B40:B66 G40:G66 B74:B100 H74:H100" xr:uid="{00000000-0002-0000-0A00-000000000000}">
      <formula1>42217</formula1>
      <formula2>42247</formula2>
    </dataValidation>
    <dataValidation type="list" allowBlank="1" showInputMessage="1" showErrorMessage="1" errorTitle="Daily Expense Message" error="Category not in setup.  Use arrow head to select category." sqref="D40:D66 I40:I66" xr:uid="{00000000-0002-0000-0A00-000001000000}">
      <formula1>$C$35:$J$35</formula1>
    </dataValidation>
    <dataValidation type="decimal" operator="greaterThanOrEqual" allowBlank="1" showInputMessage="1" showErrorMessage="1" errorTitle="Amount" error="Typo Error: Numbers Only." sqref="E40:E67" xr:uid="{00000000-0002-0000-0A00-000002000000}">
      <formula1>0</formula1>
    </dataValidation>
    <dataValidation type="decimal" operator="greaterThanOrEqual" allowBlank="1" showInputMessage="1" showErrorMessage="1" errorTitle="Amount" error="Typo Error: Numbers only." sqref="J40:J67" xr:uid="{00000000-0002-0000-0A00-000003000000}">
      <formula1>0</formula1>
    </dataValidation>
    <dataValidation type="list" allowBlank="1" showInputMessage="1" showErrorMessage="1" errorTitle="Client Error Message" error="Client not in setup.  Use arrow head to select client." sqref="F74:F100" xr:uid="{00000000-0002-0000-0A00-000004000000}">
      <formula1>$C$69:$J$69</formula1>
    </dataValidation>
    <dataValidation type="textLength" operator="lessThanOrEqual" allowBlank="1" showInputMessage="1" showErrorMessage="1" error="10 Characters Only" sqref="C74:C100 H12:H32 C12:C32 C40:C67 H40:H67" xr:uid="{00000000-0002-0000-0A00-000005000000}">
      <formula1>10</formula1>
    </dataValidation>
    <dataValidation type="textLength" operator="lessThanOrEqual" allowBlank="1" showInputMessage="1" showErrorMessage="1" error="12 Characters Only" sqref="G74:G100 K12:K32 F12:F32 F40:F67 K40:K67" xr:uid="{00000000-0002-0000-0A00-000006000000}">
      <formula1>12</formula1>
    </dataValidation>
    <dataValidation type="date" allowBlank="1" showInputMessage="1" showErrorMessage="1" errorTitle="Date Message Error" error="Date:    Jan 2015 Only_x000a_Format: mm/dd/yyyy" sqref="B68" xr:uid="{00000000-0002-0000-0A00-000007000000}">
      <formula1>42005</formula1>
      <formula2>42035</formula2>
    </dataValidation>
    <dataValidation type="list" operator="greaterThanOrEqual" allowBlank="1" showInputMessage="1" showErrorMessage="1" errorTitle="Fixed Expense Message" error="Category not in setup.  Use arrow head to select category." sqref="I12:I32 D12:D32" xr:uid="{00000000-0002-0000-0A00-000008000000}">
      <formula1>$C$7:$J$7</formula1>
    </dataValidation>
    <dataValidation allowBlank="1" showInputMessage="1" promptTitle=" " sqref="B7:B8" xr:uid="{00000000-0002-0000-0A00-000009000000}"/>
    <dataValidation type="decimal" operator="greaterThanOrEqual" allowBlank="1" showInputMessage="1" showErrorMessage="1" errorTitle="Fixed Expenses" error="Typo Error: Numbers only." sqref="E12:E32 J12:J32" xr:uid="{00000000-0002-0000-0A00-00000A000000}">
      <formula1>0</formula1>
    </dataValidation>
    <dataValidation allowBlank="1" showErrorMessage="1" prompt="_x000a_" sqref="H73" xr:uid="{00000000-0002-0000-0A00-00000B000000}"/>
    <dataValidation allowBlank="1" showInputMessage="1" showErrorMessage="1" promptTitle=" " sqref="C72:F72 H72:J72" xr:uid="{00000000-0002-0000-0A00-00000C000000}"/>
    <dataValidation allowBlank="1" showErrorMessage="1" prompt="_x000a__x000a_" sqref="B73" xr:uid="{00000000-0002-0000-0A00-00000D000000}"/>
    <dataValidation type="textLength" operator="lessThanOrEqual" allowBlank="1" showErrorMessage="1" prompt="x" sqref="G73" xr:uid="{00000000-0002-0000-0A00-00000E000000}">
      <formula1>10</formula1>
    </dataValidation>
    <dataValidation allowBlank="1" showInputMessage="1" sqref="B4" xr:uid="{00000000-0002-0000-0A00-00000F000000}"/>
    <dataValidation allowBlank="1" showErrorMessage="1" promptTitle=" " sqref="F73 E3:H3" xr:uid="{00000000-0002-0000-0A00-000010000000}"/>
    <dataValidation type="whole" allowBlank="1" showInputMessage="1" showErrorMessage="1" errorTitle="Mileage Message" error="Whole numbers only" sqref="I74:J100" xr:uid="{00000000-0002-0000-0A00-000011000000}">
      <formula1>0</formula1>
      <formula2>1000000</formula2>
    </dataValidation>
    <dataValidation allowBlank="1" showErrorMessage="1" sqref="B35:B36 I73:J73 K72 C73:E73 D3 E4:G4 J3" xr:uid="{00000000-0002-0000-0A00-000012000000}"/>
    <dataValidation type="date" allowBlank="1" showInputMessage="1" showErrorMessage="1" errorTitle="Date Error Message" error="Date:      Jan 2015 Only_x000a_Format:  mm/dd/yyyy" sqref="B6 B33:B34 B71 G67 B37 B9" xr:uid="{00000000-0002-0000-0A00-000013000000}">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167</v>
      </c>
      <c r="B1" s="313"/>
      <c r="C1" s="325"/>
      <c r="D1" s="313"/>
      <c r="E1" s="313"/>
      <c r="F1" s="313"/>
      <c r="G1" s="313"/>
      <c r="H1" s="313"/>
      <c r="I1" s="313"/>
      <c r="J1" s="313"/>
      <c r="K1" s="325"/>
      <c r="L1" s="4"/>
      <c r="M1" s="4"/>
      <c r="N1" s="4"/>
      <c r="O1" s="4"/>
    </row>
    <row r="2" spans="1:15" ht="15" thickBot="1" x14ac:dyDescent="0.35">
      <c r="A2" s="203"/>
      <c r="B2" s="209"/>
      <c r="C2" s="219"/>
      <c r="D2" s="192"/>
      <c r="E2" s="192"/>
      <c r="F2" s="192"/>
      <c r="G2" s="192"/>
      <c r="H2" s="192"/>
      <c r="I2" s="192"/>
      <c r="J2" s="199"/>
      <c r="K2" s="209"/>
    </row>
    <row r="3" spans="1:15" ht="15.6" thickTop="1" thickBot="1" x14ac:dyDescent="0.35">
      <c r="A3" s="192"/>
      <c r="B3" s="201"/>
      <c r="C3" s="192"/>
      <c r="D3" s="63" t="s">
        <v>4</v>
      </c>
      <c r="E3" s="314" t="s">
        <v>0</v>
      </c>
      <c r="F3" s="315"/>
      <c r="G3" s="316"/>
      <c r="H3" s="64" t="s">
        <v>8</v>
      </c>
      <c r="I3" s="213"/>
      <c r="J3" s="68" t="s">
        <v>5</v>
      </c>
      <c r="K3" s="192"/>
    </row>
    <row r="4" spans="1:15" ht="15.6" thickTop="1" thickBot="1" x14ac:dyDescent="0.35">
      <c r="A4" s="192"/>
      <c r="B4" s="200" t="s">
        <v>30</v>
      </c>
      <c r="C4" s="213"/>
      <c r="D4" s="65" t="s">
        <v>26</v>
      </c>
      <c r="E4" s="66" t="s">
        <v>1</v>
      </c>
      <c r="F4" s="66" t="s">
        <v>2</v>
      </c>
      <c r="G4" s="66" t="s">
        <v>3</v>
      </c>
      <c r="H4" s="67" t="s">
        <v>26</v>
      </c>
      <c r="I4" s="213"/>
      <c r="J4" s="69" t="s">
        <v>26</v>
      </c>
      <c r="K4" s="213"/>
    </row>
    <row r="5" spans="1:15" ht="15.6" thickTop="1" thickBot="1" x14ac:dyDescent="0.35">
      <c r="A5" s="192"/>
      <c r="B5" s="192"/>
      <c r="C5" s="201"/>
      <c r="D5" s="37">
        <f>G72</f>
        <v>0</v>
      </c>
      <c r="E5" s="38">
        <f>K8</f>
        <v>0</v>
      </c>
      <c r="F5" s="39">
        <f>F38+K38</f>
        <v>0</v>
      </c>
      <c r="G5" s="40">
        <f>E5+F5</f>
        <v>0</v>
      </c>
      <c r="H5" s="41">
        <f>D5-G5</f>
        <v>0</v>
      </c>
      <c r="I5" s="213"/>
      <c r="J5" s="42">
        <f>K73</f>
        <v>0</v>
      </c>
      <c r="K5" s="192"/>
    </row>
    <row r="6" spans="1:15" ht="15.6" thickTop="1" thickBot="1" x14ac:dyDescent="0.35">
      <c r="A6" s="192"/>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192"/>
      <c r="H33" s="192"/>
      <c r="I33" s="192"/>
      <c r="J33" s="192"/>
      <c r="K33" s="192"/>
      <c r="L33" s="5"/>
      <c r="M33" s="5"/>
    </row>
    <row r="34" spans="1:13" ht="15" thickBot="1" x14ac:dyDescent="0.35">
      <c r="A34" s="203"/>
      <c r="B34" s="192"/>
      <c r="C34" s="192"/>
      <c r="D34" s="192"/>
      <c r="E34" s="192"/>
      <c r="F34" s="192"/>
      <c r="G34" s="194"/>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209"/>
      <c r="C67" s="209"/>
      <c r="D67" s="192"/>
      <c r="E67" s="209"/>
      <c r="F67" s="209"/>
      <c r="G67" s="209"/>
      <c r="H67" s="209"/>
      <c r="I67" s="209"/>
      <c r="J67" s="209"/>
      <c r="K67" s="209"/>
      <c r="L67" s="2"/>
    </row>
    <row r="68" spans="1:12" ht="15" thickBot="1" x14ac:dyDescent="0.35">
      <c r="A68" s="203"/>
      <c r="B68" s="194"/>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2qVtyi72uKrnzCmnRQrTlNQ/+9CO9pvVyG6xBwprc9DnzdBIamPoYSj1kJKie/VHyEM07DwK34CHOwJ3EcqcxQ==" saltValue="shLNMqW1CuQvtV2gh8RbNw=="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7" priority="1" operator="lessThan">
      <formula>0</formula>
    </cfRule>
  </conditionalFormatting>
  <dataValidations count="19">
    <dataValidation type="date" allowBlank="1" showInputMessage="1" showErrorMessage="1" errorTitle="Date Error Message" error="Date:      Jan 2015 Only_x000a_Format:  mm/dd/yyyy" sqref="B6 B33:B34 B71 G67 B37 B9" xr:uid="{00000000-0002-0000-0B00-000000000000}">
      <formula1>42005</formula1>
      <formula2>42035</formula2>
    </dataValidation>
    <dataValidation allowBlank="1" showErrorMessage="1" sqref="B35:B36 I73:J73 K72 C73:E73 D3 E4:G4 J3" xr:uid="{00000000-0002-0000-0B00-000001000000}"/>
    <dataValidation type="whole" allowBlank="1" showInputMessage="1" showErrorMessage="1" errorTitle="Mileage Message" error="Whole numbers only" sqref="I74:J100" xr:uid="{00000000-0002-0000-0B00-000002000000}">
      <formula1>0</formula1>
      <formula2>1000000</formula2>
    </dataValidation>
    <dataValidation allowBlank="1" showErrorMessage="1" promptTitle=" " sqref="F73 E3:H3" xr:uid="{00000000-0002-0000-0B00-000003000000}"/>
    <dataValidation allowBlank="1" showInputMessage="1" sqref="B4" xr:uid="{00000000-0002-0000-0B00-000004000000}"/>
    <dataValidation type="textLength" operator="lessThanOrEqual" allowBlank="1" showErrorMessage="1" prompt="x" sqref="G73" xr:uid="{00000000-0002-0000-0B00-000005000000}">
      <formula1>10</formula1>
    </dataValidation>
    <dataValidation allowBlank="1" showErrorMessage="1" prompt="_x000a__x000a_" sqref="B73" xr:uid="{00000000-0002-0000-0B00-000006000000}"/>
    <dataValidation allowBlank="1" showInputMessage="1" showErrorMessage="1" promptTitle=" " sqref="C72:F72 H72:J72" xr:uid="{00000000-0002-0000-0B00-000007000000}"/>
    <dataValidation allowBlank="1" showErrorMessage="1" prompt="_x000a_" sqref="H73" xr:uid="{00000000-0002-0000-0B00-000008000000}"/>
    <dataValidation type="decimal" operator="greaterThanOrEqual" allowBlank="1" showInputMessage="1" showErrorMessage="1" errorTitle="Fixed Expenses" error="Typo Error: Numbers only." sqref="E12:E32 J12:J32" xr:uid="{00000000-0002-0000-0B00-000009000000}">
      <formula1>0</formula1>
    </dataValidation>
    <dataValidation allowBlank="1" showInputMessage="1" promptTitle=" " sqref="B7:B8" xr:uid="{00000000-0002-0000-0B00-00000A000000}"/>
    <dataValidation type="list" operator="greaterThanOrEqual" allowBlank="1" showInputMessage="1" showErrorMessage="1" errorTitle="Fixed Expense Message" error="Category not in setup.  Use arrow head to select category." sqref="I12:I32 D12:D32" xr:uid="{00000000-0002-0000-0B00-00000B000000}">
      <formula1>$C$7:$J$7</formula1>
    </dataValidation>
    <dataValidation type="textLength" operator="lessThanOrEqual" allowBlank="1" showInputMessage="1" showErrorMessage="1" error="12 Characters Only" sqref="G74:G100 K12:K32 F12:F32 F40:F67 K40:K67" xr:uid="{00000000-0002-0000-0B00-00000C000000}">
      <formula1>12</formula1>
    </dataValidation>
    <dataValidation type="textLength" operator="lessThanOrEqual" allowBlank="1" showInputMessage="1" showErrorMessage="1" error="10 Characters Only" sqref="C74:C100 H12:H32 C12:C32 C40:C67 H40:H67" xr:uid="{00000000-0002-0000-0B00-00000D000000}">
      <formula1>10</formula1>
    </dataValidation>
    <dataValidation type="list" allowBlank="1" showInputMessage="1" showErrorMessage="1" errorTitle="Client Error Message" error="Client not in setup.  Use arrow head to select client." sqref="F74:F100" xr:uid="{00000000-0002-0000-0B00-00000E000000}">
      <formula1>$C$69:$J$69</formula1>
    </dataValidation>
    <dataValidation type="decimal" operator="greaterThanOrEqual" allowBlank="1" showInputMessage="1" showErrorMessage="1" errorTitle="Amount" error="Typo Error: Numbers only." sqref="J40:J67" xr:uid="{00000000-0002-0000-0B00-00000F000000}">
      <formula1>0</formula1>
    </dataValidation>
    <dataValidation type="decimal" operator="greaterThanOrEqual" allowBlank="1" showInputMessage="1" showErrorMessage="1" errorTitle="Amount" error="Typo Error: Numbers Only." sqref="E40:E67" xr:uid="{00000000-0002-0000-0B00-000010000000}">
      <formula1>0</formula1>
    </dataValidation>
    <dataValidation type="list" allowBlank="1" showInputMessage="1" showErrorMessage="1" errorTitle="Daily Expense Message" error="Category not in setup.  Use arrow head to select category." sqref="D40:D66 I40:I66" xr:uid="{00000000-0002-0000-0B00-000011000000}">
      <formula1>$C$35:$J$35</formula1>
    </dataValidation>
    <dataValidation type="date" allowBlank="1" showInputMessage="1" showErrorMessage="1" errorTitle="Date Message Alert" error="Date:     September 2015 Only_x000a_Format: mm/dd/yyyy" sqref="B12:B32 G12:G32 B40:B66 G40:G66 B74:B100 H74:H100" xr:uid="{00000000-0002-0000-0B00-000012000000}">
      <formula1>42248</formula1>
      <formula2>42277</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168</v>
      </c>
      <c r="B1" s="313"/>
      <c r="C1" s="313"/>
      <c r="D1" s="313"/>
      <c r="E1" s="313"/>
      <c r="F1" s="313"/>
      <c r="G1" s="313"/>
      <c r="H1" s="313"/>
      <c r="I1" s="313"/>
      <c r="J1" s="313"/>
      <c r="K1" s="313"/>
      <c r="L1" s="4"/>
      <c r="M1" s="4"/>
      <c r="N1" s="4"/>
      <c r="O1" s="4"/>
    </row>
    <row r="2" spans="1:15" ht="15" thickBot="1" x14ac:dyDescent="0.35">
      <c r="A2" s="192"/>
      <c r="B2" s="192"/>
      <c r="C2" s="192"/>
      <c r="D2" s="192"/>
      <c r="E2" s="192"/>
      <c r="F2" s="192"/>
      <c r="G2" s="192"/>
      <c r="H2" s="198"/>
      <c r="I2" s="192"/>
      <c r="J2" s="192"/>
      <c r="K2" s="192"/>
    </row>
    <row r="3" spans="1:15" ht="15.6" thickTop="1" thickBot="1" x14ac:dyDescent="0.35">
      <c r="A3" s="192"/>
      <c r="B3" s="201"/>
      <c r="C3" s="192"/>
      <c r="D3" s="63" t="s">
        <v>4</v>
      </c>
      <c r="E3" s="314" t="s">
        <v>0</v>
      </c>
      <c r="F3" s="315"/>
      <c r="G3" s="316"/>
      <c r="H3" s="64" t="s">
        <v>8</v>
      </c>
      <c r="I3" s="192"/>
      <c r="J3" s="68" t="s">
        <v>5</v>
      </c>
      <c r="K3" s="192"/>
    </row>
    <row r="4" spans="1:15" ht="15.6" thickTop="1" thickBot="1" x14ac:dyDescent="0.35">
      <c r="A4" s="192"/>
      <c r="B4" s="200" t="s">
        <v>30</v>
      </c>
      <c r="C4" s="192"/>
      <c r="D4" s="65" t="s">
        <v>26</v>
      </c>
      <c r="E4" s="66" t="s">
        <v>1</v>
      </c>
      <c r="F4" s="66" t="s">
        <v>2</v>
      </c>
      <c r="G4" s="66" t="s">
        <v>3</v>
      </c>
      <c r="H4" s="67" t="s">
        <v>26</v>
      </c>
      <c r="I4" s="192"/>
      <c r="J4" s="69" t="s">
        <v>26</v>
      </c>
      <c r="K4" s="192"/>
    </row>
    <row r="5" spans="1:15" ht="15.6" thickTop="1" thickBot="1" x14ac:dyDescent="0.35">
      <c r="A5" s="192"/>
      <c r="B5" s="192"/>
      <c r="C5" s="192"/>
      <c r="D5" s="37">
        <f>G72</f>
        <v>0</v>
      </c>
      <c r="E5" s="38">
        <f>K8</f>
        <v>0</v>
      </c>
      <c r="F5" s="39">
        <f>F38+K38</f>
        <v>0</v>
      </c>
      <c r="G5" s="40">
        <f>E5+F5</f>
        <v>0</v>
      </c>
      <c r="H5" s="41">
        <f>D5-G5</f>
        <v>0</v>
      </c>
      <c r="I5" s="192"/>
      <c r="J5" s="42">
        <f>K73</f>
        <v>0</v>
      </c>
      <c r="K5" s="202"/>
    </row>
    <row r="6" spans="1:15" ht="15.6" thickTop="1" thickBot="1" x14ac:dyDescent="0.35">
      <c r="A6" s="203"/>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192"/>
      <c r="H33" s="192"/>
      <c r="I33" s="192"/>
      <c r="J33" s="192"/>
      <c r="K33" s="192"/>
      <c r="L33" s="5"/>
      <c r="M33" s="5"/>
    </row>
    <row r="34" spans="1:13" ht="15" thickBot="1" x14ac:dyDescent="0.35">
      <c r="A34" s="203"/>
      <c r="B34" s="192"/>
      <c r="C34" s="192"/>
      <c r="D34" s="192"/>
      <c r="E34" s="192"/>
      <c r="F34" s="192"/>
      <c r="G34" s="216"/>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192"/>
      <c r="C67" s="209"/>
      <c r="D67" s="192"/>
      <c r="E67" s="209"/>
      <c r="F67" s="209"/>
      <c r="G67" s="209"/>
      <c r="H67" s="209"/>
      <c r="I67" s="209"/>
      <c r="J67" s="209"/>
      <c r="K67" s="209"/>
      <c r="L67" s="2"/>
    </row>
    <row r="68" spans="1:12" ht="15" thickBot="1" x14ac:dyDescent="0.35">
      <c r="A68" s="203"/>
      <c r="B68" s="210"/>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JVWHPs43Z743TJOWbeoQ02OjkwSDrP/Pjlg6jda+CE1616a+iGVI92Dqn6JC9adEOdpgCRNqJ46JvntEEGxaTw==" saltValue="N3IRGQn6VYh2PZib0G7RpA=="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6" priority="1" operator="lessThan">
      <formula>0</formula>
    </cfRule>
  </conditionalFormatting>
  <dataValidations count="20">
    <dataValidation type="list" allowBlank="1" showInputMessage="1" showErrorMessage="1" errorTitle="Daily Expense Message" error="Category not in setup.  Use arrow head to select category." sqref="D40:D66 I40:I66" xr:uid="{00000000-0002-0000-0C00-000000000000}">
      <formula1>$C$35:$J$35</formula1>
    </dataValidation>
    <dataValidation type="decimal" operator="greaterThanOrEqual" allowBlank="1" showInputMessage="1" showErrorMessage="1" errorTitle="Amount" error="Typo Error: Numbers Only." sqref="E40:E67" xr:uid="{00000000-0002-0000-0C00-000001000000}">
      <formula1>0</formula1>
    </dataValidation>
    <dataValidation type="decimal" operator="greaterThanOrEqual" allowBlank="1" showInputMessage="1" showErrorMessage="1" errorTitle="Amount" error="Typo Error: Numbers only." sqref="J40:J67" xr:uid="{00000000-0002-0000-0C00-000002000000}">
      <formula1>0</formula1>
    </dataValidation>
    <dataValidation type="list" allowBlank="1" showInputMessage="1" showErrorMessage="1" errorTitle="Client Error Message" error="Client not in setup.  Use arrow head to select client." sqref="F74:F100" xr:uid="{00000000-0002-0000-0C00-000003000000}">
      <formula1>$C$69:$J$69</formula1>
    </dataValidation>
    <dataValidation type="textLength" operator="lessThanOrEqual" allowBlank="1" showInputMessage="1" showErrorMessage="1" error="10 Characters Only" sqref="C74:C100 H12:H32 C12:C32 C40:C67 H40:H67" xr:uid="{00000000-0002-0000-0C00-000004000000}">
      <formula1>10</formula1>
    </dataValidation>
    <dataValidation type="textLength" operator="lessThanOrEqual" allowBlank="1" showInputMessage="1" showErrorMessage="1" error="12 Characters Only" sqref="G74:G100 K12:K32 F12:F32 F40:F67 K40:K67" xr:uid="{00000000-0002-0000-0C00-000005000000}">
      <formula1>12</formula1>
    </dataValidation>
    <dataValidation type="date" allowBlank="1" showInputMessage="1" showErrorMessage="1" errorTitle="Date Message Error" error="Date:    Jan 2015 Only_x000a_Format: mm/dd/yyyy" sqref="B68" xr:uid="{00000000-0002-0000-0C00-000006000000}">
      <formula1>42005</formula1>
      <formula2>42035</formula2>
    </dataValidation>
    <dataValidation type="list" operator="greaterThanOrEqual" allowBlank="1" showInputMessage="1" showErrorMessage="1" errorTitle="Fixed Expense Message" error="Category not in setup.  Use arrow head to select category." sqref="I12:I32 D12:D32" xr:uid="{00000000-0002-0000-0C00-000007000000}">
      <formula1>$C$7:$J$7</formula1>
    </dataValidation>
    <dataValidation allowBlank="1" showInputMessage="1" promptTitle=" " sqref="B7:B8" xr:uid="{00000000-0002-0000-0C00-000008000000}"/>
    <dataValidation type="decimal" operator="greaterThanOrEqual" allowBlank="1" showInputMessage="1" showErrorMessage="1" errorTitle="Fixed Expenses" error="Typo Error: Numbers only." sqref="E12:E32 J12:J32" xr:uid="{00000000-0002-0000-0C00-000009000000}">
      <formula1>0</formula1>
    </dataValidation>
    <dataValidation allowBlank="1" showErrorMessage="1" prompt="_x000a_" sqref="H73" xr:uid="{00000000-0002-0000-0C00-00000A000000}"/>
    <dataValidation allowBlank="1" showInputMessage="1" showErrorMessage="1" promptTitle=" " sqref="C72:F72 H72:J72" xr:uid="{00000000-0002-0000-0C00-00000B000000}"/>
    <dataValidation allowBlank="1" showErrorMessage="1" prompt="_x000a__x000a_" sqref="B73" xr:uid="{00000000-0002-0000-0C00-00000C000000}"/>
    <dataValidation type="textLength" operator="lessThanOrEqual" allowBlank="1" showErrorMessage="1" prompt="x" sqref="G73" xr:uid="{00000000-0002-0000-0C00-00000D000000}">
      <formula1>10</formula1>
    </dataValidation>
    <dataValidation allowBlank="1" showInputMessage="1" sqref="B4" xr:uid="{00000000-0002-0000-0C00-00000E000000}"/>
    <dataValidation allowBlank="1" showErrorMessage="1" promptTitle=" " sqref="F73 E3:H3" xr:uid="{00000000-0002-0000-0C00-00000F000000}"/>
    <dataValidation type="whole" allowBlank="1" showInputMessage="1" showErrorMessage="1" errorTitle="Mileage Message" error="Whole numbers only" sqref="I74:J100" xr:uid="{00000000-0002-0000-0C00-000010000000}">
      <formula1>0</formula1>
      <formula2>1000000</formula2>
    </dataValidation>
    <dataValidation allowBlank="1" showErrorMessage="1" sqref="B35:B36 I73:J73 K72 C73:E73 D3 E4:G4 J3" xr:uid="{00000000-0002-0000-0C00-000011000000}"/>
    <dataValidation type="date" allowBlank="1" showInputMessage="1" showErrorMessage="1" errorTitle="Date Error Message" error="Date:      Jan 2015 Only_x000a_Format:  mm/dd/yyyy" sqref="B6 B33:B34 B71 G67 B37 B9" xr:uid="{00000000-0002-0000-0C00-000012000000}">
      <formula1>42005</formula1>
      <formula2>42035</formula2>
    </dataValidation>
    <dataValidation type="date" allowBlank="1" showInputMessage="1" showErrorMessage="1" errorTitle="Date Message Alert" error="Date:     October 2015 Only_x000a_Format: mm/dd/yyyy" sqref="G12:G32 B12:B32 B40:B66 G40:G66 B74:B100 H74:H100" xr:uid="{00000000-0002-0000-0C00-000013000000}">
      <formula1>42278</formula1>
      <formula2>42308</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169</v>
      </c>
      <c r="B1" s="313"/>
      <c r="C1" s="313"/>
      <c r="D1" s="313"/>
      <c r="E1" s="313"/>
      <c r="F1" s="313"/>
      <c r="G1" s="313"/>
      <c r="H1" s="313"/>
      <c r="I1" s="313"/>
      <c r="J1" s="313"/>
      <c r="K1" s="313"/>
      <c r="L1" s="4"/>
      <c r="M1" s="4"/>
      <c r="N1" s="4"/>
      <c r="O1" s="4"/>
    </row>
    <row r="2" spans="1:15" ht="15" thickBot="1" x14ac:dyDescent="0.35">
      <c r="A2" s="203"/>
      <c r="B2" s="192"/>
      <c r="C2" s="192"/>
      <c r="D2" s="198"/>
      <c r="E2" s="192"/>
      <c r="F2" s="192"/>
      <c r="G2" s="192"/>
      <c r="H2" s="198"/>
      <c r="I2" s="192"/>
      <c r="J2" s="192"/>
      <c r="K2" s="192"/>
    </row>
    <row r="3" spans="1:15" ht="15.6" thickTop="1" thickBot="1" x14ac:dyDescent="0.35">
      <c r="A3" s="192"/>
      <c r="B3" s="192"/>
      <c r="C3" s="192"/>
      <c r="D3" s="63" t="s">
        <v>4</v>
      </c>
      <c r="E3" s="314" t="s">
        <v>0</v>
      </c>
      <c r="F3" s="315"/>
      <c r="G3" s="316"/>
      <c r="H3" s="64" t="s">
        <v>8</v>
      </c>
      <c r="I3" s="192"/>
      <c r="J3" s="68" t="s">
        <v>5</v>
      </c>
      <c r="K3" s="192"/>
    </row>
    <row r="4" spans="1:15" ht="15.6" thickTop="1" thickBot="1" x14ac:dyDescent="0.35">
      <c r="A4" s="192"/>
      <c r="B4" s="200" t="s">
        <v>30</v>
      </c>
      <c r="C4" s="192"/>
      <c r="D4" s="65" t="s">
        <v>26</v>
      </c>
      <c r="E4" s="66" t="s">
        <v>1</v>
      </c>
      <c r="F4" s="66" t="s">
        <v>2</v>
      </c>
      <c r="G4" s="66" t="s">
        <v>3</v>
      </c>
      <c r="H4" s="67" t="s">
        <v>26</v>
      </c>
      <c r="I4" s="192"/>
      <c r="J4" s="69" t="s">
        <v>26</v>
      </c>
      <c r="K4" s="192"/>
    </row>
    <row r="5" spans="1:15" ht="15.6" thickTop="1" thickBot="1" x14ac:dyDescent="0.35">
      <c r="A5" s="192"/>
      <c r="B5" s="201"/>
      <c r="C5" s="192"/>
      <c r="D5" s="37">
        <f>G72</f>
        <v>0</v>
      </c>
      <c r="E5" s="38">
        <f>K8</f>
        <v>0</v>
      </c>
      <c r="F5" s="39">
        <f>F38+K38</f>
        <v>0</v>
      </c>
      <c r="G5" s="40">
        <f>E5+F5</f>
        <v>0</v>
      </c>
      <c r="H5" s="41">
        <f>D5-G5</f>
        <v>0</v>
      </c>
      <c r="I5" s="192"/>
      <c r="J5" s="42">
        <f>K73</f>
        <v>0</v>
      </c>
      <c r="K5" s="202"/>
    </row>
    <row r="6" spans="1:15" ht="15.6" thickTop="1" thickBot="1" x14ac:dyDescent="0.35">
      <c r="A6" s="203"/>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192"/>
      <c r="H33" s="192"/>
      <c r="I33" s="192"/>
      <c r="J33" s="192"/>
      <c r="K33" s="192"/>
      <c r="L33" s="5"/>
      <c r="M33" s="5"/>
    </row>
    <row r="34" spans="1:13" ht="15" thickBot="1" x14ac:dyDescent="0.35">
      <c r="A34" s="203"/>
      <c r="B34" s="192"/>
      <c r="C34" s="192"/>
      <c r="D34" s="192"/>
      <c r="E34" s="192"/>
      <c r="F34" s="192"/>
      <c r="G34" s="216"/>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192"/>
      <c r="C67" s="209"/>
      <c r="D67" s="192"/>
      <c r="E67" s="209"/>
      <c r="F67" s="209"/>
      <c r="G67" s="209"/>
      <c r="H67" s="209"/>
      <c r="I67" s="209"/>
      <c r="J67" s="209"/>
      <c r="K67" s="209"/>
      <c r="L67" s="2"/>
    </row>
    <row r="68" spans="1:12" ht="15" thickBot="1" x14ac:dyDescent="0.35">
      <c r="A68" s="203"/>
      <c r="B68" s="210"/>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1jFzwMr+Fp0GJtGzmvcwC0NCsaePJQhCKyEX1vpmIr//Fv0314MF8oWqrV/R80rt6QbpBd1ETxDrUE6Aw/5ckA==" saltValue="vUfm6Rwy7iIeNy6H2N3uFg=="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5" priority="1" operator="lessThan">
      <formula>0</formula>
    </cfRule>
  </conditionalFormatting>
  <dataValidations count="20">
    <dataValidation type="date" allowBlank="1" showInputMessage="1" showErrorMessage="1" errorTitle="Date Error Message" error="Date:      Jan 2015 Only_x000a_Format:  mm/dd/yyyy" sqref="B6 B33:B34 B71 G67 B37 B9" xr:uid="{00000000-0002-0000-0D00-000000000000}">
      <formula1>42005</formula1>
      <formula2>42035</formula2>
    </dataValidation>
    <dataValidation allowBlank="1" showErrorMessage="1" sqref="B35:B36 I73:J73 K72 C73:E73 D3 E4:G4 J3" xr:uid="{00000000-0002-0000-0D00-000001000000}"/>
    <dataValidation type="whole" allowBlank="1" showInputMessage="1" showErrorMessage="1" errorTitle="Mileage Message" error="Whole numbers only" sqref="I74:J100" xr:uid="{00000000-0002-0000-0D00-000002000000}">
      <formula1>0</formula1>
      <formula2>1000000</formula2>
    </dataValidation>
    <dataValidation allowBlank="1" showErrorMessage="1" promptTitle=" " sqref="F73 E3:H3" xr:uid="{00000000-0002-0000-0D00-000003000000}"/>
    <dataValidation allowBlank="1" showInputMessage="1" sqref="B4" xr:uid="{00000000-0002-0000-0D00-000004000000}"/>
    <dataValidation type="textLength" operator="lessThanOrEqual" allowBlank="1" showErrorMessage="1" prompt="x" sqref="G73" xr:uid="{00000000-0002-0000-0D00-000005000000}">
      <formula1>10</formula1>
    </dataValidation>
    <dataValidation allowBlank="1" showErrorMessage="1" prompt="_x000a__x000a_" sqref="B73" xr:uid="{00000000-0002-0000-0D00-000006000000}"/>
    <dataValidation allowBlank="1" showInputMessage="1" showErrorMessage="1" promptTitle=" " sqref="C72:F72 H72:J72" xr:uid="{00000000-0002-0000-0D00-000007000000}"/>
    <dataValidation allowBlank="1" showErrorMessage="1" prompt="_x000a_" sqref="H73" xr:uid="{00000000-0002-0000-0D00-000008000000}"/>
    <dataValidation type="decimal" operator="greaterThanOrEqual" allowBlank="1" showInputMessage="1" showErrorMessage="1" errorTitle="Fixed Expenses" error="Typo Error: Numbers only." sqref="E12:E32 J12:J32" xr:uid="{00000000-0002-0000-0D00-000009000000}">
      <formula1>0</formula1>
    </dataValidation>
    <dataValidation allowBlank="1" showInputMessage="1" promptTitle=" " sqref="B7:B8" xr:uid="{00000000-0002-0000-0D00-00000A000000}"/>
    <dataValidation type="list" operator="greaterThanOrEqual" allowBlank="1" showInputMessage="1" showErrorMessage="1" errorTitle="Fixed Expense Message" error="Category not in setup.  Use arrow head to select category." sqref="I12:I32 D12:D32" xr:uid="{00000000-0002-0000-0D00-00000B000000}">
      <formula1>$C$7:$J$7</formula1>
    </dataValidation>
    <dataValidation type="date" allowBlank="1" showInputMessage="1" showErrorMessage="1" errorTitle="Date Message Error" error="Date:    Jan 2015 Only_x000a_Format: mm/dd/yyyy" sqref="B68" xr:uid="{00000000-0002-0000-0D00-00000C000000}">
      <formula1>42005</formula1>
      <formula2>42035</formula2>
    </dataValidation>
    <dataValidation type="textLength" operator="lessThanOrEqual" allowBlank="1" showInputMessage="1" showErrorMessage="1" error="12 Characters Only" sqref="G74:G100 K12:K32 F12:F32 F40:F67 K40:K67" xr:uid="{00000000-0002-0000-0D00-00000D000000}">
      <formula1>12</formula1>
    </dataValidation>
    <dataValidation type="textLength" operator="lessThanOrEqual" allowBlank="1" showInputMessage="1" showErrorMessage="1" error="10 Characters Only" sqref="C74:C100 H12:H32 C12:C32 C40:C67 H40:H67" xr:uid="{00000000-0002-0000-0D00-00000E000000}">
      <formula1>10</formula1>
    </dataValidation>
    <dataValidation type="list" allowBlank="1" showInputMessage="1" showErrorMessage="1" errorTitle="Client Error Message" error="Client not in setup.  Use arrow head to select client." sqref="F74:F100" xr:uid="{00000000-0002-0000-0D00-00000F000000}">
      <formula1>$C$69:$J$69</formula1>
    </dataValidation>
    <dataValidation type="decimal" operator="greaterThanOrEqual" allowBlank="1" showInputMessage="1" showErrorMessage="1" errorTitle="Amount" error="Typo Error: Numbers only." sqref="J40:J67" xr:uid="{00000000-0002-0000-0D00-000010000000}">
      <formula1>0</formula1>
    </dataValidation>
    <dataValidation type="decimal" operator="greaterThanOrEqual" allowBlank="1" showInputMessage="1" showErrorMessage="1" errorTitle="Amount" error="Typo Error: Numbers Only." sqref="E40:E67" xr:uid="{00000000-0002-0000-0D00-000011000000}">
      <formula1>0</formula1>
    </dataValidation>
    <dataValidation type="list" allowBlank="1" showInputMessage="1" showErrorMessage="1" errorTitle="Daily Expense Message" error="Category not in setup.  Use arrow head to select category." sqref="D40:D66 I40:I66" xr:uid="{00000000-0002-0000-0D00-000012000000}">
      <formula1>$C$35:$J$35</formula1>
    </dataValidation>
    <dataValidation type="date" allowBlank="1" showInputMessage="1" showErrorMessage="1" errorTitle="Date Message Alert" error="Date:     November 2015 Only_x000a_Format: mm/dd/yyyy" sqref="B12:B32 G12:G32 B40:B66 G40:G66 B74:B100 H74:H100" xr:uid="{00000000-0002-0000-0D00-000013000000}">
      <formula1>42309</formula1>
      <formula2>42338</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170</v>
      </c>
      <c r="B1" s="313"/>
      <c r="C1" s="313"/>
      <c r="D1" s="313"/>
      <c r="E1" s="313"/>
      <c r="F1" s="313"/>
      <c r="G1" s="313"/>
      <c r="H1" s="313"/>
      <c r="I1" s="313"/>
      <c r="J1" s="313"/>
      <c r="K1" s="313"/>
      <c r="L1" s="4"/>
      <c r="M1" s="4"/>
      <c r="N1" s="4"/>
      <c r="O1" s="4"/>
    </row>
    <row r="2" spans="1:15" ht="15" thickBot="1" x14ac:dyDescent="0.35">
      <c r="A2" s="209"/>
      <c r="B2" s="209"/>
      <c r="C2" s="209"/>
      <c r="D2" s="192"/>
      <c r="E2" s="192"/>
      <c r="F2" s="192"/>
      <c r="G2" s="192"/>
      <c r="H2" s="198"/>
      <c r="I2" s="192"/>
      <c r="J2" s="199"/>
      <c r="K2" s="192"/>
    </row>
    <row r="3" spans="1:15" ht="15.6" thickTop="1" thickBot="1" x14ac:dyDescent="0.35">
      <c r="A3" s="192"/>
      <c r="B3" s="201"/>
      <c r="C3" s="193"/>
      <c r="D3" s="63" t="s">
        <v>4</v>
      </c>
      <c r="E3" s="314" t="s">
        <v>0</v>
      </c>
      <c r="F3" s="315"/>
      <c r="G3" s="316"/>
      <c r="H3" s="64" t="s">
        <v>8</v>
      </c>
      <c r="I3" s="192"/>
      <c r="J3" s="68" t="s">
        <v>5</v>
      </c>
      <c r="K3" s="192"/>
    </row>
    <row r="4" spans="1:15" ht="15.6" thickTop="1" thickBot="1" x14ac:dyDescent="0.35">
      <c r="A4" s="193"/>
      <c r="B4" s="200" t="s">
        <v>30</v>
      </c>
      <c r="C4" s="192"/>
      <c r="D4" s="65" t="s">
        <v>26</v>
      </c>
      <c r="E4" s="66" t="s">
        <v>1</v>
      </c>
      <c r="F4" s="66" t="s">
        <v>2</v>
      </c>
      <c r="G4" s="66" t="s">
        <v>3</v>
      </c>
      <c r="H4" s="67" t="s">
        <v>26</v>
      </c>
      <c r="I4" s="192"/>
      <c r="J4" s="69" t="s">
        <v>26</v>
      </c>
      <c r="K4" s="192"/>
    </row>
    <row r="5" spans="1:15" ht="15.6" thickTop="1" thickBot="1" x14ac:dyDescent="0.35">
      <c r="A5" s="192"/>
      <c r="B5" s="192"/>
      <c r="C5" s="201"/>
      <c r="D5" s="37">
        <f>G72</f>
        <v>0</v>
      </c>
      <c r="E5" s="38">
        <f>K8</f>
        <v>0</v>
      </c>
      <c r="F5" s="39">
        <f>F38+K38</f>
        <v>0</v>
      </c>
      <c r="G5" s="40">
        <f>E5+F5</f>
        <v>0</v>
      </c>
      <c r="H5" s="41">
        <f>D5-G5</f>
        <v>0</v>
      </c>
      <c r="I5" s="192"/>
      <c r="J5" s="42">
        <f>K73</f>
        <v>0</v>
      </c>
      <c r="K5" s="202"/>
    </row>
    <row r="6" spans="1:15" ht="15.6" thickTop="1" thickBot="1" x14ac:dyDescent="0.35">
      <c r="A6" s="202"/>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209"/>
      <c r="H33" s="192"/>
      <c r="I33" s="192"/>
      <c r="J33" s="192"/>
      <c r="K33" s="192"/>
      <c r="L33" s="5"/>
      <c r="M33" s="5"/>
    </row>
    <row r="34" spans="1:13" ht="15" thickBot="1" x14ac:dyDescent="0.35">
      <c r="A34" s="203"/>
      <c r="B34" s="192"/>
      <c r="C34" s="192"/>
      <c r="D34" s="192"/>
      <c r="E34" s="192"/>
      <c r="F34" s="192"/>
      <c r="G34" s="216"/>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209"/>
      <c r="C67" s="209"/>
      <c r="D67" s="192"/>
      <c r="E67" s="209"/>
      <c r="F67" s="209"/>
      <c r="G67" s="209"/>
      <c r="H67" s="209"/>
      <c r="I67" s="209"/>
      <c r="J67" s="209"/>
      <c r="K67" s="209"/>
      <c r="L67" s="2"/>
    </row>
    <row r="68" spans="1:12" ht="15" thickBot="1" x14ac:dyDescent="0.35">
      <c r="A68" s="203"/>
      <c r="B68" s="210"/>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Mi38mmgNf4fAzSUYo13tNSpyCzI8f2ohcn7nDvS15wbLCZkylGcaQtAJqYiscjwLfzMJlkDsauBizTavukHX0A==" saltValue="RhrGs9hFjpbH7uoC7TaJLw=="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4" priority="1" operator="lessThan">
      <formula>0</formula>
    </cfRule>
  </conditionalFormatting>
  <dataValidations count="20">
    <dataValidation type="date" allowBlank="1" showInputMessage="1" showErrorMessage="1" errorTitle="Date Message Alert" error="Date:     December 2015 Only_x000a_Format: mm/dd/yyyy" sqref="B12:B32 G12:G32 B40:B66 G40:G66 B74:B100 H74:H100" xr:uid="{00000000-0002-0000-0E00-000000000000}">
      <formula1>42339</formula1>
      <formula2>42369</formula2>
    </dataValidation>
    <dataValidation type="list" allowBlank="1" showInputMessage="1" showErrorMessage="1" errorTitle="Daily Expense Message" error="Category not in setup.  Use arrow head to select category." sqref="D40:D66 I40:I66" xr:uid="{00000000-0002-0000-0E00-000001000000}">
      <formula1>$C$35:$J$35</formula1>
    </dataValidation>
    <dataValidation type="decimal" operator="greaterThanOrEqual" allowBlank="1" showInputMessage="1" showErrorMessage="1" errorTitle="Amount" error="Typo Error: Numbers Only." sqref="E40:E67" xr:uid="{00000000-0002-0000-0E00-000002000000}">
      <formula1>0</formula1>
    </dataValidation>
    <dataValidation type="decimal" operator="greaterThanOrEqual" allowBlank="1" showInputMessage="1" showErrorMessage="1" errorTitle="Amount" error="Typo Error: Numbers only." sqref="J40:J67 B67 G33 A2:A5 B2:C2 C3:C4" xr:uid="{00000000-0002-0000-0E00-000003000000}">
      <formula1>0</formula1>
    </dataValidation>
    <dataValidation type="list" allowBlank="1" showInputMessage="1" showErrorMessage="1" errorTitle="Client Error Message" error="Client not in setup.  Use arrow head to select client." sqref="F74:F100" xr:uid="{00000000-0002-0000-0E00-000004000000}">
      <formula1>$C$69:$J$69</formula1>
    </dataValidation>
    <dataValidation type="textLength" operator="lessThanOrEqual" allowBlank="1" showInputMessage="1" showErrorMessage="1" error="10 Characters Only" sqref="C74:C100 H12:H32 C12:C32 C40:C67 H40:H67" xr:uid="{00000000-0002-0000-0E00-000005000000}">
      <formula1>10</formula1>
    </dataValidation>
    <dataValidation type="textLength" operator="lessThanOrEqual" allowBlank="1" showInputMessage="1" showErrorMessage="1" error="12 Characters Only" sqref="G74:G100 K12:K32 F12:F32 F40:F67 K40:K67" xr:uid="{00000000-0002-0000-0E00-000006000000}">
      <formula1>12</formula1>
    </dataValidation>
    <dataValidation type="date" allowBlank="1" showInputMessage="1" showErrorMessage="1" errorTitle="Date Message Error" error="Date:    Jan 2015 Only_x000a_Format: mm/dd/yyyy" sqref="B68" xr:uid="{00000000-0002-0000-0E00-000007000000}">
      <formula1>42005</formula1>
      <formula2>42035</formula2>
    </dataValidation>
    <dataValidation type="list" operator="greaterThanOrEqual" allowBlank="1" showInputMessage="1" showErrorMessage="1" errorTitle="Fixed Expense Message" error="Category not in setup.  Use arrow head to select category." sqref="I12:I32 D12:D32" xr:uid="{00000000-0002-0000-0E00-000008000000}">
      <formula1>$C$7:$J$7</formula1>
    </dataValidation>
    <dataValidation allowBlank="1" showInputMessage="1" promptTitle=" " sqref="B7:B8" xr:uid="{00000000-0002-0000-0E00-000009000000}"/>
    <dataValidation type="decimal" operator="greaterThanOrEqual" allowBlank="1" showInputMessage="1" showErrorMessage="1" errorTitle="Fixed Expenses" error="Typo Error: Numbers only." sqref="E12:E32 J12:J32" xr:uid="{00000000-0002-0000-0E00-00000A000000}">
      <formula1>0</formula1>
    </dataValidation>
    <dataValidation allowBlank="1" showErrorMessage="1" prompt="_x000a_" sqref="H73" xr:uid="{00000000-0002-0000-0E00-00000B000000}"/>
    <dataValidation allowBlank="1" showInputMessage="1" showErrorMessage="1" promptTitle=" " sqref="C72:F72 H72:J72" xr:uid="{00000000-0002-0000-0E00-00000C000000}"/>
    <dataValidation allowBlank="1" showErrorMessage="1" prompt="_x000a__x000a_" sqref="B73" xr:uid="{00000000-0002-0000-0E00-00000D000000}"/>
    <dataValidation type="textLength" operator="lessThanOrEqual" allowBlank="1" showErrorMessage="1" prompt="x" sqref="G73" xr:uid="{00000000-0002-0000-0E00-00000E000000}">
      <formula1>10</formula1>
    </dataValidation>
    <dataValidation allowBlank="1" showInputMessage="1" sqref="B4" xr:uid="{00000000-0002-0000-0E00-00000F000000}"/>
    <dataValidation allowBlank="1" showErrorMessage="1" promptTitle=" " sqref="F73 E3:H3" xr:uid="{00000000-0002-0000-0E00-000010000000}"/>
    <dataValidation type="whole" allowBlank="1" showInputMessage="1" showErrorMessage="1" errorTitle="Mileage Message" error="Whole numbers only" sqref="I74:J100" xr:uid="{00000000-0002-0000-0E00-000011000000}">
      <formula1>0</formula1>
      <formula2>1000000</formula2>
    </dataValidation>
    <dataValidation allowBlank="1" showErrorMessage="1" sqref="B35:B36 I73:J73 K72 C73:E73 D3 E4:G4 J3" xr:uid="{00000000-0002-0000-0E00-000012000000}"/>
    <dataValidation type="date" allowBlank="1" showInputMessage="1" showErrorMessage="1" errorTitle="Date Error Message" error="Date:      Jan 2015 Only_x000a_Format:  mm/dd/yyyy" sqref="B6 B33:B34 B71 G67 B37 B9" xr:uid="{00000000-0002-0000-0E00-000013000000}">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A1:N81"/>
  <sheetViews>
    <sheetView showGridLines="0" zoomScaleNormal="100" workbookViewId="0">
      <selection sqref="A1:J1"/>
    </sheetView>
  </sheetViews>
  <sheetFormatPr defaultRowHeight="14.4" x14ac:dyDescent="0.3"/>
  <cols>
    <col min="1" max="1" width="11.77734375" bestFit="1" customWidth="1"/>
    <col min="2" max="3" width="11.21875" customWidth="1"/>
    <col min="4" max="4" width="10.6640625" customWidth="1"/>
    <col min="5" max="5" width="11.44140625" customWidth="1"/>
    <col min="6" max="6" width="11.6640625" customWidth="1"/>
    <col min="7" max="7" width="11.21875" customWidth="1"/>
    <col min="8" max="8" width="11.5546875" customWidth="1"/>
    <col min="9" max="9" width="11.77734375" customWidth="1"/>
    <col min="10" max="10" width="11.5546875" customWidth="1"/>
  </cols>
  <sheetData>
    <row r="1" spans="1:14" ht="23.4" x14ac:dyDescent="0.45">
      <c r="A1" s="322" t="s">
        <v>158</v>
      </c>
      <c r="B1" s="323"/>
      <c r="C1" s="323"/>
      <c r="D1" s="323"/>
      <c r="E1" s="323"/>
      <c r="F1" s="323"/>
      <c r="G1" s="323"/>
      <c r="H1" s="323"/>
      <c r="I1" s="323"/>
      <c r="J1" s="326"/>
      <c r="K1" s="4"/>
      <c r="L1" s="4"/>
      <c r="M1" s="4"/>
      <c r="N1" s="4"/>
    </row>
    <row r="2" spans="1:14" s="270" customFormat="1" ht="13.8" customHeight="1" thickBot="1" x14ac:dyDescent="0.5">
      <c r="A2" s="271"/>
      <c r="B2" s="271"/>
      <c r="C2" s="271"/>
      <c r="D2" s="271"/>
      <c r="E2" s="271"/>
      <c r="F2" s="271"/>
      <c r="G2" s="271"/>
      <c r="H2" s="271"/>
      <c r="I2" s="271"/>
      <c r="J2" s="271"/>
      <c r="K2" s="4"/>
      <c r="L2" s="4"/>
      <c r="M2" s="4"/>
      <c r="N2" s="4"/>
    </row>
    <row r="3" spans="1:14" ht="16.8" thickTop="1" thickBot="1" x14ac:dyDescent="0.35">
      <c r="C3" s="11"/>
      <c r="D3" s="81" t="s">
        <v>4</v>
      </c>
      <c r="E3" s="82" t="s">
        <v>0</v>
      </c>
      <c r="F3" s="83" t="s">
        <v>8</v>
      </c>
      <c r="G3" s="12"/>
      <c r="H3" s="84" t="s">
        <v>5</v>
      </c>
    </row>
    <row r="4" spans="1:14" ht="16.2" thickTop="1" x14ac:dyDescent="0.3">
      <c r="C4" s="90" t="s">
        <v>81</v>
      </c>
      <c r="D4" s="184">
        <f>Jan!$D$5</f>
        <v>128</v>
      </c>
      <c r="E4" s="185">
        <f>Jan!$G$5</f>
        <v>584.74</v>
      </c>
      <c r="F4" s="185">
        <f t="shared" ref="F4" si="0">D4-E4</f>
        <v>-456.74</v>
      </c>
      <c r="G4" s="11"/>
      <c r="H4" s="62">
        <f>Jan!$J$5</f>
        <v>255</v>
      </c>
    </row>
    <row r="5" spans="1:14" ht="15.6" x14ac:dyDescent="0.3">
      <c r="C5" s="183" t="s">
        <v>82</v>
      </c>
      <c r="D5" s="57">
        <f>Feb!$D$5</f>
        <v>0</v>
      </c>
      <c r="E5" s="57">
        <f>Feb!$G$5</f>
        <v>0</v>
      </c>
      <c r="F5" s="57">
        <f t="shared" ref="F5" si="1">D5-E5</f>
        <v>0</v>
      </c>
      <c r="G5" s="11"/>
      <c r="H5" s="58">
        <f>Feb!$J$5</f>
        <v>0</v>
      </c>
    </row>
    <row r="6" spans="1:14" ht="15.6" x14ac:dyDescent="0.3">
      <c r="C6" s="90" t="s">
        <v>83</v>
      </c>
      <c r="D6" s="128">
        <f>Mar!$D$5</f>
        <v>0</v>
      </c>
      <c r="E6" s="186">
        <f>Mar!$G$5</f>
        <v>0</v>
      </c>
      <c r="F6" s="186">
        <f t="shared" ref="F6" si="2">D6-E6</f>
        <v>0</v>
      </c>
      <c r="G6" s="11"/>
      <c r="H6" s="58">
        <f>Mar!$J$5</f>
        <v>0</v>
      </c>
    </row>
    <row r="7" spans="1:14" ht="15.6" x14ac:dyDescent="0.3">
      <c r="C7" s="90" t="s">
        <v>84</v>
      </c>
      <c r="D7" s="128">
        <f>Apr!$D$5</f>
        <v>0</v>
      </c>
      <c r="E7" s="186">
        <f>Apr!$G$5</f>
        <v>0</v>
      </c>
      <c r="F7" s="186">
        <f t="shared" ref="F7" si="3">D7-E7</f>
        <v>0</v>
      </c>
      <c r="G7" s="11"/>
      <c r="H7" s="58">
        <f>Apr!$J$5</f>
        <v>0</v>
      </c>
    </row>
    <row r="8" spans="1:14" ht="15.6" x14ac:dyDescent="0.3">
      <c r="C8" s="90" t="s">
        <v>29</v>
      </c>
      <c r="D8" s="128">
        <f>May!$D$5</f>
        <v>0</v>
      </c>
      <c r="E8" s="186">
        <f>May!$G$5</f>
        <v>0</v>
      </c>
      <c r="F8" s="186">
        <f t="shared" ref="F8" si="4">D8-E8</f>
        <v>0</v>
      </c>
      <c r="G8" s="11"/>
      <c r="H8" s="58">
        <f>May!$J$5</f>
        <v>0</v>
      </c>
    </row>
    <row r="9" spans="1:14" ht="15.6" x14ac:dyDescent="0.3">
      <c r="C9" s="90" t="s">
        <v>85</v>
      </c>
      <c r="D9" s="128">
        <f>Jun!$D$5</f>
        <v>0</v>
      </c>
      <c r="E9" s="186">
        <f>Jun!$G$5</f>
        <v>0</v>
      </c>
      <c r="F9" s="186">
        <f t="shared" ref="F9" si="5">D9-E9</f>
        <v>0</v>
      </c>
      <c r="G9" s="11"/>
      <c r="H9" s="58">
        <f>Jun!$J$5</f>
        <v>0</v>
      </c>
    </row>
    <row r="10" spans="1:14" ht="15.6" x14ac:dyDescent="0.3">
      <c r="C10" s="90" t="s">
        <v>86</v>
      </c>
      <c r="D10" s="128">
        <f>Jul!$D$5</f>
        <v>0</v>
      </c>
      <c r="E10" s="186">
        <f>Jul!$G$5</f>
        <v>0</v>
      </c>
      <c r="F10" s="186">
        <f t="shared" ref="F10" si="6">D10-E10</f>
        <v>0</v>
      </c>
      <c r="G10" s="11"/>
      <c r="H10" s="58">
        <f>Jul!$J$5</f>
        <v>0</v>
      </c>
    </row>
    <row r="11" spans="1:14" ht="15.6" x14ac:dyDescent="0.3">
      <c r="C11" s="90" t="s">
        <v>87</v>
      </c>
      <c r="D11" s="128">
        <f>Aug!$D$5</f>
        <v>0</v>
      </c>
      <c r="E11" s="186">
        <f>Aug!$G$5</f>
        <v>0</v>
      </c>
      <c r="F11" s="186">
        <f t="shared" ref="F11" si="7">D11-E11</f>
        <v>0</v>
      </c>
      <c r="G11" s="11"/>
      <c r="H11" s="58">
        <f>Aug!$J$5</f>
        <v>0</v>
      </c>
    </row>
    <row r="12" spans="1:14" ht="15.6" x14ac:dyDescent="0.3">
      <c r="C12" s="90" t="s">
        <v>88</v>
      </c>
      <c r="D12" s="128">
        <f>Sep!$D$5</f>
        <v>0</v>
      </c>
      <c r="E12" s="186">
        <f>Sep!$G$5</f>
        <v>0</v>
      </c>
      <c r="F12" s="186">
        <f t="shared" ref="F12" si="8">D12-E12</f>
        <v>0</v>
      </c>
      <c r="G12" s="11"/>
      <c r="H12" s="58">
        <f>Sep!$J$5</f>
        <v>0</v>
      </c>
    </row>
    <row r="13" spans="1:14" ht="15.6" x14ac:dyDescent="0.3">
      <c r="C13" s="90" t="s">
        <v>89</v>
      </c>
      <c r="D13" s="128">
        <f>Oct!$D$5</f>
        <v>0</v>
      </c>
      <c r="E13" s="186">
        <f>Oct!$G$5</f>
        <v>0</v>
      </c>
      <c r="F13" s="186">
        <f t="shared" ref="F13" si="9">D13-E13</f>
        <v>0</v>
      </c>
      <c r="G13" s="11"/>
      <c r="H13" s="58">
        <f>Oct!$J$5</f>
        <v>0</v>
      </c>
      <c r="J13" s="77"/>
    </row>
    <row r="14" spans="1:14" ht="15.6" x14ac:dyDescent="0.3">
      <c r="C14" s="90" t="s">
        <v>90</v>
      </c>
      <c r="D14" s="128">
        <f>Nov!$D$5</f>
        <v>0</v>
      </c>
      <c r="E14" s="186">
        <f>Nov!$G$5</f>
        <v>0</v>
      </c>
      <c r="F14" s="186">
        <f t="shared" ref="F14" si="10">D14-E14</f>
        <v>0</v>
      </c>
      <c r="G14" s="11"/>
      <c r="H14" s="58">
        <f>Nov!$J$5</f>
        <v>0</v>
      </c>
    </row>
    <row r="15" spans="1:14" ht="16.2" thickBot="1" x14ac:dyDescent="0.35">
      <c r="C15" s="129" t="s">
        <v>91</v>
      </c>
      <c r="D15" s="128">
        <f>Dec!$D$5</f>
        <v>0</v>
      </c>
      <c r="E15" s="186">
        <f>Dec!$G$5</f>
        <v>0</v>
      </c>
      <c r="F15" s="186">
        <f t="shared" ref="F15" si="11">D15-E15</f>
        <v>0</v>
      </c>
      <c r="G15" s="11"/>
      <c r="H15" s="58">
        <f>Dec!$J$5</f>
        <v>0</v>
      </c>
    </row>
    <row r="16" spans="1:14" ht="16.2" thickTop="1" x14ac:dyDescent="0.3">
      <c r="B16" s="11"/>
      <c r="C16" s="130" t="s">
        <v>3</v>
      </c>
      <c r="D16" s="131">
        <f>SUM(D4:D15)</f>
        <v>128</v>
      </c>
      <c r="E16" s="132">
        <f>SUM(E4:E15)</f>
        <v>584.74</v>
      </c>
      <c r="F16" s="133">
        <f>D16-E16</f>
        <v>-456.74</v>
      </c>
      <c r="G16" s="11"/>
      <c r="H16" s="58">
        <f>SUM(H4:H15)</f>
        <v>255</v>
      </c>
    </row>
    <row r="17" spans="1:11" ht="15" thickBot="1" x14ac:dyDescent="0.35">
      <c r="B17" s="270"/>
      <c r="C17" s="270"/>
      <c r="D17" s="270"/>
      <c r="E17" s="270"/>
      <c r="F17" s="270"/>
      <c r="G17" s="270"/>
      <c r="H17" s="270"/>
      <c r="I17" s="270"/>
      <c r="J17" s="270"/>
    </row>
    <row r="18" spans="1:11" ht="15" customHeight="1" thickTop="1" thickBot="1" x14ac:dyDescent="0.35">
      <c r="A18" s="96" t="s">
        <v>80</v>
      </c>
      <c r="B18" s="94" t="str">
        <f>Setup!I8</f>
        <v>4 Guys</v>
      </c>
      <c r="C18" s="94" t="str">
        <f>Setup!I9</f>
        <v>Quick Pac</v>
      </c>
      <c r="D18" s="94" t="str">
        <f>Setup!I10</f>
        <v>Lyft</v>
      </c>
      <c r="E18" s="94" t="str">
        <f>Setup!I11</f>
        <v xml:space="preserve">Uber </v>
      </c>
      <c r="F18" s="94" t="str">
        <f>Setup!I12</f>
        <v>Pizza King</v>
      </c>
      <c r="G18" s="94" t="str">
        <f>Setup!I13</f>
        <v>Auto Parts</v>
      </c>
      <c r="H18" s="94" t="str">
        <f>Setup!I14</f>
        <v>Amazon</v>
      </c>
      <c r="I18" s="94" t="str">
        <f>Setup!I15</f>
        <v>301 Club</v>
      </c>
      <c r="J18" s="95" t="s">
        <v>3</v>
      </c>
    </row>
    <row r="19" spans="1:11" ht="15" thickTop="1" x14ac:dyDescent="0.3">
      <c r="A19" s="91" t="s">
        <v>81</v>
      </c>
      <c r="B19" s="92">
        <f>Jan!$C$70</f>
        <v>0</v>
      </c>
      <c r="C19" s="92">
        <f>Jan!$D$70</f>
        <v>0</v>
      </c>
      <c r="D19" s="92">
        <f>Jan!$E$70</f>
        <v>0</v>
      </c>
      <c r="E19" s="92">
        <f>Jan!$F$70</f>
        <v>0</v>
      </c>
      <c r="F19" s="92">
        <f>Jan!$G$70</f>
        <v>128</v>
      </c>
      <c r="G19" s="92">
        <f>Jan!$H$70</f>
        <v>0</v>
      </c>
      <c r="H19" s="92">
        <f>Jan!$I$70</f>
        <v>0</v>
      </c>
      <c r="I19" s="92">
        <f>Jan!$J$70</f>
        <v>0</v>
      </c>
      <c r="J19" s="93">
        <f t="shared" ref="J19" si="12">SUM(B19:I19)</f>
        <v>128</v>
      </c>
    </row>
    <row r="20" spans="1:11" x14ac:dyDescent="0.3">
      <c r="A20" s="85" t="s">
        <v>82</v>
      </c>
      <c r="B20" s="92">
        <f>Feb!$C$70</f>
        <v>0</v>
      </c>
      <c r="C20" s="92">
        <f>Feb!$D$70</f>
        <v>0</v>
      </c>
      <c r="D20" s="92">
        <f>Feb!$E$70</f>
        <v>0</v>
      </c>
      <c r="E20" s="92">
        <f>Feb!$F$70</f>
        <v>0</v>
      </c>
      <c r="F20" s="92">
        <f>Feb!$G$70</f>
        <v>0</v>
      </c>
      <c r="G20" s="92">
        <f>Feb!$H$70</f>
        <v>0</v>
      </c>
      <c r="H20" s="92">
        <f>Feb!$I$70</f>
        <v>0</v>
      </c>
      <c r="I20" s="92">
        <f>Feb!$J$70</f>
        <v>0</v>
      </c>
      <c r="J20" s="93">
        <f t="shared" ref="J20" si="13">SUM(B20:I20)</f>
        <v>0</v>
      </c>
    </row>
    <row r="21" spans="1:11" x14ac:dyDescent="0.3">
      <c r="A21" s="85" t="s">
        <v>83</v>
      </c>
      <c r="B21" s="92">
        <f>Mar!$C$70</f>
        <v>0</v>
      </c>
      <c r="C21" s="92">
        <f>Mar!$D$70</f>
        <v>0</v>
      </c>
      <c r="D21" s="92">
        <f>Mar!$E$70</f>
        <v>0</v>
      </c>
      <c r="E21" s="92">
        <f>Mar!$F$70</f>
        <v>0</v>
      </c>
      <c r="F21" s="92">
        <f>Mar!$G$70</f>
        <v>0</v>
      </c>
      <c r="G21" s="92">
        <f>Mar!$H$70</f>
        <v>0</v>
      </c>
      <c r="H21" s="92">
        <f>Mar!$I$70</f>
        <v>0</v>
      </c>
      <c r="I21" s="92">
        <f>Mar!$J$70</f>
        <v>0</v>
      </c>
      <c r="J21" s="93">
        <f t="shared" ref="J21" si="14">SUM(B21:I21)</f>
        <v>0</v>
      </c>
    </row>
    <row r="22" spans="1:11" x14ac:dyDescent="0.3">
      <c r="A22" s="85" t="s">
        <v>84</v>
      </c>
      <c r="B22" s="92">
        <f>Apr!$C$70</f>
        <v>0</v>
      </c>
      <c r="C22" s="92">
        <f>Apr!$D$70</f>
        <v>0</v>
      </c>
      <c r="D22" s="92">
        <f>Apr!$E$70</f>
        <v>0</v>
      </c>
      <c r="E22" s="92">
        <f>Apr!$F$70</f>
        <v>0</v>
      </c>
      <c r="F22" s="92">
        <f>Apr!$G$70</f>
        <v>0</v>
      </c>
      <c r="G22" s="92">
        <f>Apr!$H$70</f>
        <v>0</v>
      </c>
      <c r="H22" s="92">
        <f>Apr!$I$70</f>
        <v>0</v>
      </c>
      <c r="I22" s="92">
        <f>Apr!$J$70</f>
        <v>0</v>
      </c>
      <c r="J22" s="93">
        <f t="shared" ref="J22" si="15">SUM(B22:I22)</f>
        <v>0</v>
      </c>
    </row>
    <row r="23" spans="1:11" x14ac:dyDescent="0.3">
      <c r="A23" s="85" t="s">
        <v>29</v>
      </c>
      <c r="B23" s="92">
        <f>May!$C$70</f>
        <v>0</v>
      </c>
      <c r="C23" s="92">
        <f>May!$D$70</f>
        <v>0</v>
      </c>
      <c r="D23" s="92">
        <f>May!$E$70</f>
        <v>0</v>
      </c>
      <c r="E23" s="92">
        <f>May!$F$70</f>
        <v>0</v>
      </c>
      <c r="F23" s="92">
        <f>May!$G$70</f>
        <v>0</v>
      </c>
      <c r="G23" s="92">
        <f>May!$H$70</f>
        <v>0</v>
      </c>
      <c r="H23" s="92">
        <f>May!$I$70</f>
        <v>0</v>
      </c>
      <c r="I23" s="92">
        <f>May!$J$70</f>
        <v>0</v>
      </c>
      <c r="J23" s="93">
        <f t="shared" ref="J23" si="16">SUM(B23:I23)</f>
        <v>0</v>
      </c>
    </row>
    <row r="24" spans="1:11" x14ac:dyDescent="0.3">
      <c r="A24" s="85" t="s">
        <v>85</v>
      </c>
      <c r="B24" s="92">
        <f>Jun!$C$70</f>
        <v>0</v>
      </c>
      <c r="C24" s="92">
        <f>Jun!$D$70</f>
        <v>0</v>
      </c>
      <c r="D24" s="92">
        <f>Jun!$E$70</f>
        <v>0</v>
      </c>
      <c r="E24" s="92">
        <f>Jun!$F$70</f>
        <v>0</v>
      </c>
      <c r="F24" s="92">
        <f>Jun!$G$70</f>
        <v>0</v>
      </c>
      <c r="G24" s="92">
        <f>Jun!$H$70</f>
        <v>0</v>
      </c>
      <c r="H24" s="92">
        <f>Jun!$I$70</f>
        <v>0</v>
      </c>
      <c r="I24" s="92">
        <f>Jun!$J$70</f>
        <v>0</v>
      </c>
      <c r="J24" s="93">
        <f t="shared" ref="J24" si="17">SUM(B24:I24)</f>
        <v>0</v>
      </c>
    </row>
    <row r="25" spans="1:11" x14ac:dyDescent="0.3">
      <c r="A25" s="85" t="s">
        <v>86</v>
      </c>
      <c r="B25" s="92">
        <f>Jul!$C$70</f>
        <v>0</v>
      </c>
      <c r="C25" s="92">
        <f>Jul!$D$70</f>
        <v>0</v>
      </c>
      <c r="D25" s="92">
        <f>Jul!$E$70</f>
        <v>0</v>
      </c>
      <c r="E25" s="92">
        <f>Jul!$F$70</f>
        <v>0</v>
      </c>
      <c r="F25" s="92">
        <f>Jul!$G$70</f>
        <v>0</v>
      </c>
      <c r="G25" s="92">
        <f>Jul!$H$70</f>
        <v>0</v>
      </c>
      <c r="H25" s="92">
        <f>Jul!$I$70</f>
        <v>0</v>
      </c>
      <c r="I25" s="92">
        <f>Jul!$J$70</f>
        <v>0</v>
      </c>
      <c r="J25" s="93">
        <f t="shared" ref="J25" si="18">SUM(B25:I25)</f>
        <v>0</v>
      </c>
    </row>
    <row r="26" spans="1:11" x14ac:dyDescent="0.3">
      <c r="A26" s="85" t="s">
        <v>87</v>
      </c>
      <c r="B26" s="92">
        <f>Aug!$C$70</f>
        <v>0</v>
      </c>
      <c r="C26" s="92">
        <f>Aug!$D$70</f>
        <v>0</v>
      </c>
      <c r="D26" s="92">
        <f>Aug!$E$70</f>
        <v>0</v>
      </c>
      <c r="E26" s="92">
        <f>Aug!$F$70</f>
        <v>0</v>
      </c>
      <c r="F26" s="92">
        <f>Aug!$G$70</f>
        <v>0</v>
      </c>
      <c r="G26" s="92">
        <f>Aug!$H$70</f>
        <v>0</v>
      </c>
      <c r="H26" s="92">
        <f>Aug!$I$70</f>
        <v>0</v>
      </c>
      <c r="I26" s="92">
        <f>Aug!$J$70</f>
        <v>0</v>
      </c>
      <c r="J26" s="93">
        <f t="shared" ref="J26:J27" si="19">SUM(B26:I26)</f>
        <v>0</v>
      </c>
      <c r="K26" s="14"/>
    </row>
    <row r="27" spans="1:11" x14ac:dyDescent="0.3">
      <c r="A27" s="85" t="s">
        <v>88</v>
      </c>
      <c r="B27" s="92">
        <f>Sep!$C$70</f>
        <v>0</v>
      </c>
      <c r="C27" s="92">
        <f>Sep!$C$70</f>
        <v>0</v>
      </c>
      <c r="D27" s="92">
        <f>Sep!$D$70</f>
        <v>0</v>
      </c>
      <c r="E27" s="92">
        <f>Sep!$E$70</f>
        <v>0</v>
      </c>
      <c r="F27" s="92">
        <f>Sep!$F$70</f>
        <v>0</v>
      </c>
      <c r="G27" s="92">
        <f>Sep!$G$70</f>
        <v>0</v>
      </c>
      <c r="H27" s="92">
        <f>Sep!$H$70</f>
        <v>0</v>
      </c>
      <c r="I27" s="92">
        <f>Sep!$I$70</f>
        <v>0</v>
      </c>
      <c r="J27" s="93">
        <f t="shared" si="19"/>
        <v>0</v>
      </c>
      <c r="K27" s="14"/>
    </row>
    <row r="28" spans="1:11" x14ac:dyDescent="0.3">
      <c r="A28" s="85" t="s">
        <v>89</v>
      </c>
      <c r="B28" s="92">
        <f>Oct!$C$70</f>
        <v>0</v>
      </c>
      <c r="C28" s="92">
        <f>Oct!$C$70</f>
        <v>0</v>
      </c>
      <c r="D28" s="92">
        <f>Oct!$D$70</f>
        <v>0</v>
      </c>
      <c r="E28" s="92">
        <f>Oct!$E$70</f>
        <v>0</v>
      </c>
      <c r="F28" s="92">
        <f>Oct!$F$70</f>
        <v>0</v>
      </c>
      <c r="G28" s="92">
        <f>Oct!$G$70</f>
        <v>0</v>
      </c>
      <c r="H28" s="92">
        <f>Oct!$H$70</f>
        <v>0</v>
      </c>
      <c r="I28" s="92">
        <f>Oct!$I$70</f>
        <v>0</v>
      </c>
      <c r="J28" s="93">
        <f t="shared" ref="J28" si="20">SUM(B28:I28)</f>
        <v>0</v>
      </c>
    </row>
    <row r="29" spans="1:11" x14ac:dyDescent="0.3">
      <c r="A29" s="85" t="s">
        <v>90</v>
      </c>
      <c r="B29" s="92">
        <f>Nov!$C$70</f>
        <v>0</v>
      </c>
      <c r="C29" s="92">
        <f>Nov!$C$70</f>
        <v>0</v>
      </c>
      <c r="D29" s="92">
        <f>Nov!$D$70</f>
        <v>0</v>
      </c>
      <c r="E29" s="92">
        <f>Nov!$E$70</f>
        <v>0</v>
      </c>
      <c r="F29" s="92">
        <f>Nov!$F$70</f>
        <v>0</v>
      </c>
      <c r="G29" s="92">
        <f>Nov!$G$70</f>
        <v>0</v>
      </c>
      <c r="H29" s="92">
        <f>Nov!$H$70</f>
        <v>0</v>
      </c>
      <c r="I29" s="92">
        <f>Nov!$I$70</f>
        <v>0</v>
      </c>
      <c r="J29" s="93">
        <f t="shared" ref="J29" si="21">SUM(B29:I29)</f>
        <v>0</v>
      </c>
    </row>
    <row r="30" spans="1:11" ht="15" thickBot="1" x14ac:dyDescent="0.35">
      <c r="A30" s="116" t="s">
        <v>91</v>
      </c>
      <c r="B30" s="92">
        <f>Dec!$C$70</f>
        <v>0</v>
      </c>
      <c r="C30" s="92">
        <f>Dec!$C$70</f>
        <v>0</v>
      </c>
      <c r="D30" s="92">
        <f>Dec!$D$70</f>
        <v>0</v>
      </c>
      <c r="E30" s="92">
        <f>Dec!$E$70</f>
        <v>0</v>
      </c>
      <c r="F30" s="92">
        <f>Dec!$F$70</f>
        <v>0</v>
      </c>
      <c r="G30" s="92">
        <f>Dec!$G$70</f>
        <v>0</v>
      </c>
      <c r="H30" s="92">
        <f>Dec!$H$70</f>
        <v>0</v>
      </c>
      <c r="I30" s="92">
        <f>Dec!$I$70</f>
        <v>0</v>
      </c>
      <c r="J30" s="93">
        <f t="shared" ref="J30" si="22">SUM(B30:I30)</f>
        <v>0</v>
      </c>
    </row>
    <row r="31" spans="1:11" s="10" customFormat="1" ht="15" thickTop="1" x14ac:dyDescent="0.3">
      <c r="A31" s="120" t="s">
        <v>3</v>
      </c>
      <c r="B31" s="121">
        <f t="shared" ref="B31:I31" si="23">SUM(B19:B30)</f>
        <v>0</v>
      </c>
      <c r="C31" s="122">
        <f t="shared" si="23"/>
        <v>0</v>
      </c>
      <c r="D31" s="122">
        <f t="shared" si="23"/>
        <v>0</v>
      </c>
      <c r="E31" s="122">
        <f t="shared" si="23"/>
        <v>0</v>
      </c>
      <c r="F31" s="122">
        <f t="shared" si="23"/>
        <v>128</v>
      </c>
      <c r="G31" s="122">
        <f t="shared" si="23"/>
        <v>0</v>
      </c>
      <c r="H31" s="122">
        <f t="shared" si="23"/>
        <v>0</v>
      </c>
      <c r="I31" s="122">
        <f t="shared" si="23"/>
        <v>0</v>
      </c>
      <c r="J31" s="134">
        <f>SUM(B31:I31)</f>
        <v>128</v>
      </c>
    </row>
    <row r="32" spans="1:11" s="270" customFormat="1" x14ac:dyDescent="0.3">
      <c r="A32" s="272"/>
      <c r="B32" s="273"/>
      <c r="C32" s="273"/>
      <c r="D32" s="273"/>
      <c r="E32" s="273"/>
      <c r="F32" s="273"/>
      <c r="G32" s="273"/>
      <c r="H32" s="273"/>
      <c r="I32" s="273"/>
      <c r="J32" s="273"/>
    </row>
    <row r="33" spans="1:10" ht="15" thickBot="1" x14ac:dyDescent="0.35">
      <c r="A33" s="274"/>
      <c r="B33" s="274"/>
      <c r="C33" s="274"/>
      <c r="D33" s="274"/>
      <c r="E33" s="274"/>
      <c r="F33" s="274"/>
      <c r="G33" s="274"/>
      <c r="H33" s="274"/>
      <c r="I33" s="274"/>
      <c r="J33" s="274"/>
    </row>
    <row r="34" spans="1:10" ht="15.6" thickTop="1" thickBot="1" x14ac:dyDescent="0.35">
      <c r="A34" s="123" t="s">
        <v>1</v>
      </c>
      <c r="B34" s="99" t="str">
        <f>Setup!C8</f>
        <v>Car Ins</v>
      </c>
      <c r="C34" s="99" t="str">
        <f>Setup!C9</f>
        <v>Cell Phone</v>
      </c>
      <c r="D34" s="99" t="str">
        <f>Setup!C10</f>
        <v>Data Plan</v>
      </c>
      <c r="E34" s="99" t="str">
        <f>Setup!C11</f>
        <v>Internet</v>
      </c>
      <c r="F34" s="99" t="str">
        <f>Setup!C12</f>
        <v>Car Pay</v>
      </c>
      <c r="G34" s="99" t="str">
        <f>Setup!C13</f>
        <v>Bank Stmt</v>
      </c>
      <c r="H34" s="99" t="str">
        <f>Setup!C14</f>
        <v>Other 2</v>
      </c>
      <c r="I34" s="99" t="str">
        <f>Setup!C15</f>
        <v>Other 1</v>
      </c>
      <c r="J34" s="100" t="s">
        <v>3</v>
      </c>
    </row>
    <row r="35" spans="1:10" ht="15" thickTop="1" x14ac:dyDescent="0.3">
      <c r="A35" s="142" t="s">
        <v>81</v>
      </c>
      <c r="B35" s="98">
        <f>Jan!$C$8</f>
        <v>79</v>
      </c>
      <c r="C35" s="98">
        <f>Jan!$D$8</f>
        <v>24</v>
      </c>
      <c r="D35" s="98">
        <f>Jan!$E$8</f>
        <v>65</v>
      </c>
      <c r="E35" s="98">
        <f>Jan!$F$8</f>
        <v>0</v>
      </c>
      <c r="F35" s="98">
        <f>Jan!$G$8</f>
        <v>321</v>
      </c>
      <c r="G35" s="98">
        <f>Jan!$H$8</f>
        <v>21</v>
      </c>
      <c r="H35" s="98">
        <f>Jan!$I$8</f>
        <v>0</v>
      </c>
      <c r="I35" s="98">
        <f>Jan!$J$8</f>
        <v>0</v>
      </c>
      <c r="J35" s="98">
        <f t="shared" ref="J35" si="24">SUM(B35:I35)</f>
        <v>510</v>
      </c>
    </row>
    <row r="36" spans="1:10" x14ac:dyDescent="0.3">
      <c r="A36" s="141" t="s">
        <v>82</v>
      </c>
      <c r="B36" s="98">
        <f>Feb!$C$8</f>
        <v>0</v>
      </c>
      <c r="C36" s="98">
        <f>Feb!$D$8</f>
        <v>0</v>
      </c>
      <c r="D36" s="98">
        <f>Feb!$E$8</f>
        <v>0</v>
      </c>
      <c r="E36" s="98">
        <f>Feb!$F$8</f>
        <v>0</v>
      </c>
      <c r="F36" s="98">
        <f>Feb!$G$8</f>
        <v>0</v>
      </c>
      <c r="G36" s="98">
        <f>Feb!$H$8</f>
        <v>0</v>
      </c>
      <c r="H36" s="98">
        <f>Feb!$I$8</f>
        <v>0</v>
      </c>
      <c r="I36" s="98">
        <f>Feb!$J$8</f>
        <v>0</v>
      </c>
      <c r="J36" s="98">
        <f t="shared" ref="J36" si="25">SUM(B36:I36)</f>
        <v>0</v>
      </c>
    </row>
    <row r="37" spans="1:10" x14ac:dyDescent="0.3">
      <c r="A37" s="141" t="s">
        <v>83</v>
      </c>
      <c r="B37" s="98">
        <f>Mar!$C$8</f>
        <v>0</v>
      </c>
      <c r="C37" s="98">
        <f>Mar!$D$8</f>
        <v>0</v>
      </c>
      <c r="D37" s="98">
        <f>Mar!$E$8</f>
        <v>0</v>
      </c>
      <c r="E37" s="98">
        <f>Mar!$F$8</f>
        <v>0</v>
      </c>
      <c r="F37" s="98">
        <f>Mar!$G$8</f>
        <v>0</v>
      </c>
      <c r="G37" s="98">
        <f>Mar!$H$8</f>
        <v>0</v>
      </c>
      <c r="H37" s="98">
        <f>Mar!$I$8</f>
        <v>0</v>
      </c>
      <c r="I37" s="98">
        <f>Mar!$J$8</f>
        <v>0</v>
      </c>
      <c r="J37" s="98">
        <f t="shared" ref="J37" si="26">SUM(B37:I37)</f>
        <v>0</v>
      </c>
    </row>
    <row r="38" spans="1:10" x14ac:dyDescent="0.3">
      <c r="A38" s="86" t="s">
        <v>84</v>
      </c>
      <c r="B38" s="98">
        <f>Apr!$C$8</f>
        <v>0</v>
      </c>
      <c r="C38" s="98">
        <f>Apr!$D$8</f>
        <v>0</v>
      </c>
      <c r="D38" s="98">
        <f>Apr!$E$8</f>
        <v>0</v>
      </c>
      <c r="E38" s="98">
        <f>Apr!$F$8</f>
        <v>0</v>
      </c>
      <c r="F38" s="98">
        <f>Apr!$G$8</f>
        <v>0</v>
      </c>
      <c r="G38" s="98">
        <f>Apr!$H$8</f>
        <v>0</v>
      </c>
      <c r="H38" s="98">
        <f>Apr!$I$8</f>
        <v>0</v>
      </c>
      <c r="I38" s="98">
        <f>Apr!$J$8</f>
        <v>0</v>
      </c>
      <c r="J38" s="98">
        <f t="shared" ref="J38" si="27">SUM(B38:I38)</f>
        <v>0</v>
      </c>
    </row>
    <row r="39" spans="1:10" x14ac:dyDescent="0.3">
      <c r="A39" s="86" t="s">
        <v>29</v>
      </c>
      <c r="B39" s="98">
        <f>May!$C$8</f>
        <v>0</v>
      </c>
      <c r="C39" s="98">
        <f>May!$D$8</f>
        <v>0</v>
      </c>
      <c r="D39" s="98">
        <f>May!$E$8</f>
        <v>0</v>
      </c>
      <c r="E39" s="98">
        <f>May!$F$8</f>
        <v>0</v>
      </c>
      <c r="F39" s="98">
        <f>May!$G$8</f>
        <v>0</v>
      </c>
      <c r="G39" s="98">
        <f>May!$H$8</f>
        <v>0</v>
      </c>
      <c r="H39" s="98">
        <f>May!$I$8</f>
        <v>0</v>
      </c>
      <c r="I39" s="98">
        <f>May!$J$8</f>
        <v>0</v>
      </c>
      <c r="J39" s="98">
        <f t="shared" ref="J39" si="28">SUM(B39:I39)</f>
        <v>0</v>
      </c>
    </row>
    <row r="40" spans="1:10" x14ac:dyDescent="0.3">
      <c r="A40" s="86" t="s">
        <v>85</v>
      </c>
      <c r="B40" s="98">
        <f>Jun!$C$8</f>
        <v>0</v>
      </c>
      <c r="C40" s="98">
        <f>Jun!$D$8</f>
        <v>0</v>
      </c>
      <c r="D40" s="98">
        <f>Jun!$E$8</f>
        <v>0</v>
      </c>
      <c r="E40" s="98">
        <f>Jun!$F$8</f>
        <v>0</v>
      </c>
      <c r="F40" s="98">
        <f>Jun!$G$8</f>
        <v>0</v>
      </c>
      <c r="G40" s="98">
        <f>Jun!$H$8</f>
        <v>0</v>
      </c>
      <c r="H40" s="98">
        <f>Jun!$I$8</f>
        <v>0</v>
      </c>
      <c r="I40" s="98">
        <f>Jun!$J$8</f>
        <v>0</v>
      </c>
      <c r="J40" s="98">
        <f t="shared" ref="J40" si="29">SUM(B40:I40)</f>
        <v>0</v>
      </c>
    </row>
    <row r="41" spans="1:10" x14ac:dyDescent="0.3">
      <c r="A41" s="86" t="s">
        <v>86</v>
      </c>
      <c r="B41" s="98">
        <f>Jul!$C$8</f>
        <v>0</v>
      </c>
      <c r="C41" s="98">
        <f>Jul!$D$8</f>
        <v>0</v>
      </c>
      <c r="D41" s="98">
        <f>Jul!$E$8</f>
        <v>0</v>
      </c>
      <c r="E41" s="98">
        <f>Jul!$F$8</f>
        <v>0</v>
      </c>
      <c r="F41" s="98">
        <f>Jul!$G$8</f>
        <v>0</v>
      </c>
      <c r="G41" s="98">
        <f>Jul!$H$8</f>
        <v>0</v>
      </c>
      <c r="H41" s="98">
        <f>Jul!$I$8</f>
        <v>0</v>
      </c>
      <c r="I41" s="98">
        <f>Jul!$J$8</f>
        <v>0</v>
      </c>
      <c r="J41" s="98">
        <f t="shared" ref="J41" si="30">SUM(B41:I41)</f>
        <v>0</v>
      </c>
    </row>
    <row r="42" spans="1:10" x14ac:dyDescent="0.3">
      <c r="A42" s="86" t="s">
        <v>87</v>
      </c>
      <c r="B42" s="98">
        <f>Aug!$C$8</f>
        <v>0</v>
      </c>
      <c r="C42" s="98">
        <f>Aug!$D$8</f>
        <v>0</v>
      </c>
      <c r="D42" s="98">
        <f>Aug!$E$8</f>
        <v>0</v>
      </c>
      <c r="E42" s="98">
        <f>Aug!$F$8</f>
        <v>0</v>
      </c>
      <c r="F42" s="98">
        <f>Aug!$G$8</f>
        <v>0</v>
      </c>
      <c r="G42" s="98">
        <f>Aug!$H$8</f>
        <v>0</v>
      </c>
      <c r="H42" s="98">
        <f>Aug!$I$8</f>
        <v>0</v>
      </c>
      <c r="I42" s="98">
        <f>Aug!$J$8</f>
        <v>0</v>
      </c>
      <c r="J42" s="98">
        <f t="shared" ref="J42" si="31">SUM(B42:I42)</f>
        <v>0</v>
      </c>
    </row>
    <row r="43" spans="1:10" x14ac:dyDescent="0.3">
      <c r="A43" s="86" t="s">
        <v>88</v>
      </c>
      <c r="B43" s="98">
        <f>Sep!$C$8</f>
        <v>0</v>
      </c>
      <c r="C43" s="98">
        <f>Sep!$D$8</f>
        <v>0</v>
      </c>
      <c r="D43" s="98">
        <f>Sep!$E$8</f>
        <v>0</v>
      </c>
      <c r="E43" s="98">
        <f>Sep!$F$8</f>
        <v>0</v>
      </c>
      <c r="F43" s="98">
        <f>Sep!$G$8</f>
        <v>0</v>
      </c>
      <c r="G43" s="98">
        <f>Sep!$H$8</f>
        <v>0</v>
      </c>
      <c r="H43" s="98">
        <f>Sep!$I$8</f>
        <v>0</v>
      </c>
      <c r="I43" s="98">
        <f>Sep!$J$8</f>
        <v>0</v>
      </c>
      <c r="J43" s="98">
        <f t="shared" ref="J43" si="32">SUM(B43:I43)</f>
        <v>0</v>
      </c>
    </row>
    <row r="44" spans="1:10" x14ac:dyDescent="0.3">
      <c r="A44" s="86" t="s">
        <v>89</v>
      </c>
      <c r="B44" s="98">
        <f>Oct!$C$8</f>
        <v>0</v>
      </c>
      <c r="C44" s="98">
        <f>Oct!$D$8</f>
        <v>0</v>
      </c>
      <c r="D44" s="98">
        <f>Oct!$E$8</f>
        <v>0</v>
      </c>
      <c r="E44" s="98">
        <f>Oct!$F$8</f>
        <v>0</v>
      </c>
      <c r="F44" s="98">
        <f>Oct!$G$8</f>
        <v>0</v>
      </c>
      <c r="G44" s="98">
        <f>Oct!$H$8</f>
        <v>0</v>
      </c>
      <c r="H44" s="98">
        <f>Oct!$I$8</f>
        <v>0</v>
      </c>
      <c r="I44" s="98">
        <f>Oct!$J$8</f>
        <v>0</v>
      </c>
      <c r="J44" s="98">
        <f t="shared" ref="J44" si="33">SUM(B44:I44)</f>
        <v>0</v>
      </c>
    </row>
    <row r="45" spans="1:10" x14ac:dyDescent="0.3">
      <c r="A45" s="86" t="s">
        <v>90</v>
      </c>
      <c r="B45" s="98">
        <f>Nov!$C$8</f>
        <v>0</v>
      </c>
      <c r="C45" s="98">
        <f>Nov!$D$8</f>
        <v>0</v>
      </c>
      <c r="D45" s="98">
        <f>Nov!$E$8</f>
        <v>0</v>
      </c>
      <c r="E45" s="98">
        <f>Nov!$F$8</f>
        <v>0</v>
      </c>
      <c r="F45" s="98">
        <f>Nov!$G$8</f>
        <v>0</v>
      </c>
      <c r="G45" s="98">
        <f>Nov!$H$8</f>
        <v>0</v>
      </c>
      <c r="H45" s="98">
        <f>Nov!$I$8</f>
        <v>0</v>
      </c>
      <c r="I45" s="98">
        <f>Nov!$J$8</f>
        <v>0</v>
      </c>
      <c r="J45" s="98">
        <f t="shared" ref="J45" si="34">SUM(B45:I45)</f>
        <v>0</v>
      </c>
    </row>
    <row r="46" spans="1:10" ht="15" thickBot="1" x14ac:dyDescent="0.35">
      <c r="A46" s="114" t="s">
        <v>91</v>
      </c>
      <c r="B46" s="98">
        <f>Dec!$C$8</f>
        <v>0</v>
      </c>
      <c r="C46" s="98">
        <f>Dec!$D$8</f>
        <v>0</v>
      </c>
      <c r="D46" s="98">
        <f>Dec!$E$8</f>
        <v>0</v>
      </c>
      <c r="E46" s="98">
        <f>Dec!$F$8</f>
        <v>0</v>
      </c>
      <c r="F46" s="98">
        <f>Dec!$G$8</f>
        <v>0</v>
      </c>
      <c r="G46" s="98">
        <f>Dec!$H$8</f>
        <v>0</v>
      </c>
      <c r="H46" s="98">
        <f>Dec!$I$8</f>
        <v>0</v>
      </c>
      <c r="I46" s="98">
        <f>Dec!$J$8</f>
        <v>0</v>
      </c>
      <c r="J46" s="98">
        <f t="shared" ref="J46" si="35">SUM(B46:I46)</f>
        <v>0</v>
      </c>
    </row>
    <row r="47" spans="1:10" ht="15" thickTop="1" x14ac:dyDescent="0.3">
      <c r="A47" s="117" t="s">
        <v>3</v>
      </c>
      <c r="B47" s="118">
        <f t="shared" ref="B47:I47" si="36">SUM(B35:B46)</f>
        <v>79</v>
      </c>
      <c r="C47" s="119">
        <f t="shared" si="36"/>
        <v>24</v>
      </c>
      <c r="D47" s="119">
        <f t="shared" si="36"/>
        <v>65</v>
      </c>
      <c r="E47" s="119">
        <f t="shared" si="36"/>
        <v>0</v>
      </c>
      <c r="F47" s="119">
        <f t="shared" si="36"/>
        <v>321</v>
      </c>
      <c r="G47" s="119">
        <f t="shared" si="36"/>
        <v>21</v>
      </c>
      <c r="H47" s="119">
        <f t="shared" si="36"/>
        <v>0</v>
      </c>
      <c r="I47" s="119">
        <f t="shared" si="36"/>
        <v>0</v>
      </c>
      <c r="J47" s="119">
        <f>SUM(B47:I47)</f>
        <v>510</v>
      </c>
    </row>
    <row r="48" spans="1:10" s="270" customFormat="1" x14ac:dyDescent="0.3">
      <c r="A48" s="275"/>
      <c r="B48" s="273"/>
      <c r="C48" s="273"/>
      <c r="D48" s="273"/>
      <c r="E48" s="273"/>
      <c r="F48" s="273"/>
      <c r="G48" s="273"/>
      <c r="H48" s="273"/>
      <c r="I48" s="273"/>
      <c r="J48" s="273"/>
    </row>
    <row r="49" spans="1:10" ht="15" thickBot="1" x14ac:dyDescent="0.35"/>
    <row r="50" spans="1:10" ht="15.6" thickTop="1" thickBot="1" x14ac:dyDescent="0.35">
      <c r="A50" s="124" t="s">
        <v>2</v>
      </c>
      <c r="B50" s="104" t="str">
        <f>Setup!F8</f>
        <v>Fuel</v>
      </c>
      <c r="C50" s="104" t="str">
        <f>Setup!F9</f>
        <v>Meals</v>
      </c>
      <c r="D50" s="104" t="str">
        <f>Setup!F10</f>
        <v>Repairs</v>
      </c>
      <c r="E50" s="104" t="str">
        <f>Setup!F11</f>
        <v>ATM Fees</v>
      </c>
      <c r="F50" s="104" t="str">
        <f>Setup!F12</f>
        <v>Supplies</v>
      </c>
      <c r="G50" s="104" t="str">
        <f>Setup!F13</f>
        <v>Misc 3</v>
      </c>
      <c r="H50" s="104" t="str">
        <f>Setup!F14</f>
        <v>Misc 2</v>
      </c>
      <c r="I50" s="104" t="str">
        <f>Setup!F15</f>
        <v>Misc 1</v>
      </c>
      <c r="J50" s="105" t="s">
        <v>3</v>
      </c>
    </row>
    <row r="51" spans="1:10" ht="15" thickTop="1" x14ac:dyDescent="0.3">
      <c r="A51" s="101" t="s">
        <v>81</v>
      </c>
      <c r="B51" s="102">
        <f>Jan!$C$36</f>
        <v>49.24</v>
      </c>
      <c r="C51" s="102">
        <f>Jan!$D$36</f>
        <v>0</v>
      </c>
      <c r="D51" s="102">
        <f>Jan!$E$36</f>
        <v>22.5</v>
      </c>
      <c r="E51" s="102">
        <f>Jan!$F$36</f>
        <v>3</v>
      </c>
      <c r="F51" s="102">
        <f>Jan!$G$36</f>
        <v>0</v>
      </c>
      <c r="G51" s="102">
        <f>Jan!$H$36</f>
        <v>0</v>
      </c>
      <c r="H51" s="102">
        <f ca="1">Jan!$I$36</f>
        <v>0</v>
      </c>
      <c r="I51" s="102">
        <f>Jan!$J$36</f>
        <v>0</v>
      </c>
      <c r="J51" s="103">
        <f t="shared" ref="J51" ca="1" si="37">SUM(B51:I51)</f>
        <v>74.740000000000009</v>
      </c>
    </row>
    <row r="52" spans="1:10" x14ac:dyDescent="0.3">
      <c r="A52" s="87" t="s">
        <v>82</v>
      </c>
      <c r="B52" s="102">
        <f>Feb!$C$36</f>
        <v>0</v>
      </c>
      <c r="C52" s="102">
        <f>Feb!$D$36</f>
        <v>0</v>
      </c>
      <c r="D52" s="102">
        <f>Feb!$E$36</f>
        <v>0</v>
      </c>
      <c r="E52" s="102">
        <f>Feb!$F$36</f>
        <v>0</v>
      </c>
      <c r="F52" s="102">
        <f>Feb!$G$36</f>
        <v>0</v>
      </c>
      <c r="G52" s="102">
        <f>Feb!$H$36</f>
        <v>0</v>
      </c>
      <c r="H52" s="102">
        <f>Feb!$I$36</f>
        <v>0</v>
      </c>
      <c r="I52" s="102">
        <f>Feb!$J$36</f>
        <v>0</v>
      </c>
      <c r="J52" s="103">
        <f t="shared" ref="J52" si="38">SUM(B52:I52)</f>
        <v>0</v>
      </c>
    </row>
    <row r="53" spans="1:10" x14ac:dyDescent="0.3">
      <c r="A53" s="87" t="s">
        <v>83</v>
      </c>
      <c r="B53" s="102">
        <f>Mar!$C$36</f>
        <v>0</v>
      </c>
      <c r="C53" s="102">
        <f>Mar!$D$36</f>
        <v>0</v>
      </c>
      <c r="D53" s="102">
        <f>Mar!$E$36</f>
        <v>0</v>
      </c>
      <c r="E53" s="102">
        <f>Mar!$F$36</f>
        <v>0</v>
      </c>
      <c r="F53" s="102">
        <f>Mar!$G$36</f>
        <v>0</v>
      </c>
      <c r="G53" s="102">
        <f>Mar!$H$36</f>
        <v>0</v>
      </c>
      <c r="H53" s="102">
        <f>Mar!$I$36</f>
        <v>0</v>
      </c>
      <c r="I53" s="102">
        <f>Mar!$J$36</f>
        <v>0</v>
      </c>
      <c r="J53" s="103">
        <f t="shared" ref="J53" si="39">SUM(B53:I53)</f>
        <v>0</v>
      </c>
    </row>
    <row r="54" spans="1:10" x14ac:dyDescent="0.3">
      <c r="A54" s="87" t="s">
        <v>84</v>
      </c>
      <c r="B54" s="102">
        <f>Apr!$C$36</f>
        <v>0</v>
      </c>
      <c r="C54" s="102">
        <f>Apr!$D$36</f>
        <v>0</v>
      </c>
      <c r="D54" s="102">
        <f>Apr!$E$36</f>
        <v>0</v>
      </c>
      <c r="E54" s="102">
        <f>Apr!$F$36</f>
        <v>0</v>
      </c>
      <c r="F54" s="102">
        <f>Apr!$G$36</f>
        <v>0</v>
      </c>
      <c r="G54" s="102">
        <f>Apr!$H$36</f>
        <v>0</v>
      </c>
      <c r="H54" s="102">
        <f>Apr!$I$36</f>
        <v>0</v>
      </c>
      <c r="I54" s="102">
        <f>Apr!$J$36</f>
        <v>0</v>
      </c>
      <c r="J54" s="103">
        <f t="shared" ref="J54" si="40">SUM(B54:I54)</f>
        <v>0</v>
      </c>
    </row>
    <row r="55" spans="1:10" x14ac:dyDescent="0.3">
      <c r="A55" s="87" t="s">
        <v>29</v>
      </c>
      <c r="B55" s="102">
        <f>May!$C$36</f>
        <v>0</v>
      </c>
      <c r="C55" s="102">
        <f>May!$D$36</f>
        <v>0</v>
      </c>
      <c r="D55" s="102">
        <f>May!$E$36</f>
        <v>0</v>
      </c>
      <c r="E55" s="102">
        <f>May!$F$36</f>
        <v>0</v>
      </c>
      <c r="F55" s="102">
        <f>May!$G$36</f>
        <v>0</v>
      </c>
      <c r="G55" s="102">
        <f>May!$H$36</f>
        <v>0</v>
      </c>
      <c r="H55" s="102">
        <f>May!$I$36</f>
        <v>0</v>
      </c>
      <c r="I55" s="102">
        <f>May!$J$36</f>
        <v>0</v>
      </c>
      <c r="J55" s="103">
        <f t="shared" ref="J55" si="41">SUM(B55:I55)</f>
        <v>0</v>
      </c>
    </row>
    <row r="56" spans="1:10" x14ac:dyDescent="0.3">
      <c r="A56" s="87" t="s">
        <v>85</v>
      </c>
      <c r="B56" s="102">
        <f>Jun!$C$36</f>
        <v>0</v>
      </c>
      <c r="C56" s="102">
        <f>Jun!$D$36</f>
        <v>0</v>
      </c>
      <c r="D56" s="102">
        <f>Jun!$E$36</f>
        <v>0</v>
      </c>
      <c r="E56" s="102">
        <f>Jun!$F$36</f>
        <v>0</v>
      </c>
      <c r="F56" s="102">
        <f>Jun!$G$36</f>
        <v>0</v>
      </c>
      <c r="G56" s="102">
        <f>Jun!$H$36</f>
        <v>0</v>
      </c>
      <c r="H56" s="102">
        <f>Jun!$I$36</f>
        <v>0</v>
      </c>
      <c r="I56" s="102">
        <f>Jun!$J$36</f>
        <v>0</v>
      </c>
      <c r="J56" s="103">
        <f t="shared" ref="J56" si="42">SUM(B56:I56)</f>
        <v>0</v>
      </c>
    </row>
    <row r="57" spans="1:10" x14ac:dyDescent="0.3">
      <c r="A57" s="87" t="s">
        <v>86</v>
      </c>
      <c r="B57" s="102">
        <f>Jul!$C$36</f>
        <v>0</v>
      </c>
      <c r="C57" s="102">
        <f>Jul!$D$36</f>
        <v>0</v>
      </c>
      <c r="D57" s="102">
        <f>Jul!$E$36</f>
        <v>0</v>
      </c>
      <c r="E57" s="102">
        <f>Jul!$F$36</f>
        <v>0</v>
      </c>
      <c r="F57" s="102">
        <f>Jul!$G$36</f>
        <v>0</v>
      </c>
      <c r="G57" s="102">
        <f>Jul!$H$36</f>
        <v>0</v>
      </c>
      <c r="H57" s="102">
        <f>Jul!$I$36</f>
        <v>0</v>
      </c>
      <c r="I57" s="102">
        <f>Jul!$J$36</f>
        <v>0</v>
      </c>
      <c r="J57" s="103">
        <f t="shared" ref="J57" si="43">SUM(B57:I57)</f>
        <v>0</v>
      </c>
    </row>
    <row r="58" spans="1:10" x14ac:dyDescent="0.3">
      <c r="A58" s="87" t="s">
        <v>87</v>
      </c>
      <c r="B58" s="102">
        <f>Aug!$C$36</f>
        <v>0</v>
      </c>
      <c r="C58" s="102">
        <f>Aug!$D$36</f>
        <v>0</v>
      </c>
      <c r="D58" s="102">
        <f>Aug!$E$36</f>
        <v>0</v>
      </c>
      <c r="E58" s="102">
        <f>Aug!F$36</f>
        <v>0</v>
      </c>
      <c r="F58" s="102">
        <f>Aug!$G$36</f>
        <v>0</v>
      </c>
      <c r="G58" s="102">
        <f>Aug!$H$36</f>
        <v>0</v>
      </c>
      <c r="H58" s="102">
        <f>Aug!$I$36</f>
        <v>0</v>
      </c>
      <c r="I58" s="102">
        <f>Aug!$J$36</f>
        <v>0</v>
      </c>
      <c r="J58" s="103">
        <f t="shared" ref="J58" si="44">SUM(B58:I58)</f>
        <v>0</v>
      </c>
    </row>
    <row r="59" spans="1:10" x14ac:dyDescent="0.3">
      <c r="A59" s="87" t="s">
        <v>88</v>
      </c>
      <c r="B59" s="102">
        <f>Sep!$C$36</f>
        <v>0</v>
      </c>
      <c r="C59" s="102">
        <f>Sep!$D$36</f>
        <v>0</v>
      </c>
      <c r="D59" s="102">
        <f>Sep!$E$36</f>
        <v>0</v>
      </c>
      <c r="E59" s="102">
        <f>Sep!F$36</f>
        <v>0</v>
      </c>
      <c r="F59" s="102">
        <f>Sep!$G$36</f>
        <v>0</v>
      </c>
      <c r="G59" s="102">
        <f>Sep!$H$36</f>
        <v>0</v>
      </c>
      <c r="H59" s="102">
        <f>Sep!$I$36</f>
        <v>0</v>
      </c>
      <c r="I59" s="102">
        <f>Sep!$J$36</f>
        <v>0</v>
      </c>
      <c r="J59" s="103">
        <f t="shared" ref="J59" si="45">SUM(B59:I59)</f>
        <v>0</v>
      </c>
    </row>
    <row r="60" spans="1:10" x14ac:dyDescent="0.3">
      <c r="A60" s="87" t="s">
        <v>89</v>
      </c>
      <c r="B60" s="102">
        <f>Oct!$C$36</f>
        <v>0</v>
      </c>
      <c r="C60" s="102">
        <f>Oct!$D$36</f>
        <v>0</v>
      </c>
      <c r="D60" s="102">
        <f>Oct!$E$36</f>
        <v>0</v>
      </c>
      <c r="E60" s="102">
        <f>Oct!F$36</f>
        <v>0</v>
      </c>
      <c r="F60" s="102">
        <f>Oct!$G$36</f>
        <v>0</v>
      </c>
      <c r="G60" s="102">
        <f>Oct!$H$36</f>
        <v>0</v>
      </c>
      <c r="H60" s="102">
        <f>Oct!$I$36</f>
        <v>0</v>
      </c>
      <c r="I60" s="102">
        <f>Oct!$J$36</f>
        <v>0</v>
      </c>
      <c r="J60" s="103">
        <f t="shared" ref="J60" si="46">SUM(B60:I60)</f>
        <v>0</v>
      </c>
    </row>
    <row r="61" spans="1:10" x14ac:dyDescent="0.3">
      <c r="A61" s="87" t="s">
        <v>90</v>
      </c>
      <c r="B61" s="102">
        <f>Nov!$C$36</f>
        <v>0</v>
      </c>
      <c r="C61" s="102">
        <f>Nov!$D$36</f>
        <v>0</v>
      </c>
      <c r="D61" s="102">
        <f>Nov!$E$36</f>
        <v>0</v>
      </c>
      <c r="E61" s="102">
        <f>Nov!F$36</f>
        <v>0</v>
      </c>
      <c r="F61" s="102">
        <f>Nov!$G$36</f>
        <v>0</v>
      </c>
      <c r="G61" s="102">
        <f>Nov!$H$36</f>
        <v>0</v>
      </c>
      <c r="H61" s="102">
        <f>Nov!$I$36</f>
        <v>0</v>
      </c>
      <c r="I61" s="102">
        <f>Nov!$J$36</f>
        <v>0</v>
      </c>
      <c r="J61" s="103">
        <f t="shared" ref="J61" si="47">SUM(B61:I61)</f>
        <v>0</v>
      </c>
    </row>
    <row r="62" spans="1:10" ht="15" thickBot="1" x14ac:dyDescent="0.35">
      <c r="A62" s="109" t="s">
        <v>91</v>
      </c>
      <c r="B62" s="102">
        <f>Dec!$C$36</f>
        <v>0</v>
      </c>
      <c r="C62" s="102">
        <f>Dec!$D$36</f>
        <v>0</v>
      </c>
      <c r="D62" s="102">
        <f>Dec!$E$36</f>
        <v>0</v>
      </c>
      <c r="E62" s="102">
        <f>Dec!F$36</f>
        <v>0</v>
      </c>
      <c r="F62" s="102">
        <f>Dec!$G$36</f>
        <v>0</v>
      </c>
      <c r="G62" s="102">
        <f>Dec!$H$36</f>
        <v>0</v>
      </c>
      <c r="H62" s="102">
        <f>Dec!$I$36</f>
        <v>0</v>
      </c>
      <c r="I62" s="102">
        <f>Dec!$J$36</f>
        <v>0</v>
      </c>
      <c r="J62" s="103">
        <f t="shared" ref="J62" si="48">SUM(B62:I62)</f>
        <v>0</v>
      </c>
    </row>
    <row r="63" spans="1:10" ht="15" thickTop="1" x14ac:dyDescent="0.3">
      <c r="A63" s="111" t="s">
        <v>3</v>
      </c>
      <c r="B63" s="112">
        <f t="shared" ref="B63:I63" si="49">SUM(B51:B62)</f>
        <v>49.24</v>
      </c>
      <c r="C63" s="113">
        <f t="shared" si="49"/>
        <v>0</v>
      </c>
      <c r="D63" s="113">
        <f t="shared" si="49"/>
        <v>22.5</v>
      </c>
      <c r="E63" s="113">
        <f t="shared" si="49"/>
        <v>3</v>
      </c>
      <c r="F63" s="113">
        <f t="shared" si="49"/>
        <v>0</v>
      </c>
      <c r="G63" s="113">
        <f t="shared" si="49"/>
        <v>0</v>
      </c>
      <c r="H63" s="113">
        <f t="shared" ca="1" si="49"/>
        <v>0</v>
      </c>
      <c r="I63" s="113">
        <f t="shared" si="49"/>
        <v>0</v>
      </c>
      <c r="J63" s="113">
        <f ca="1">SUM(B63:I63)</f>
        <v>74.740000000000009</v>
      </c>
    </row>
    <row r="64" spans="1:10" s="270" customFormat="1" x14ac:dyDescent="0.3">
      <c r="A64" s="275"/>
      <c r="B64" s="273"/>
      <c r="C64" s="273"/>
      <c r="D64" s="273"/>
      <c r="E64" s="273"/>
      <c r="F64" s="273"/>
      <c r="G64" s="273"/>
      <c r="H64" s="273"/>
      <c r="I64" s="273"/>
      <c r="J64" s="273"/>
    </row>
    <row r="65" spans="1:10" s="270" customFormat="1" x14ac:dyDescent="0.3">
      <c r="A65" s="275"/>
      <c r="B65" s="273"/>
      <c r="C65" s="273"/>
      <c r="D65" s="273"/>
      <c r="E65" s="273"/>
      <c r="F65" s="273"/>
      <c r="G65" s="273"/>
      <c r="H65" s="273"/>
      <c r="I65" s="273"/>
      <c r="J65" s="273"/>
    </row>
    <row r="66" spans="1:10" ht="15" thickBot="1" x14ac:dyDescent="0.35">
      <c r="A66" s="274"/>
      <c r="B66" s="274"/>
      <c r="C66" s="274"/>
      <c r="D66" s="274"/>
      <c r="E66" s="274"/>
      <c r="F66" s="274"/>
      <c r="G66" s="274"/>
      <c r="H66" s="274"/>
      <c r="I66" s="274"/>
      <c r="J66" s="274"/>
    </row>
    <row r="67" spans="1:10" ht="15.6" thickTop="1" thickBot="1" x14ac:dyDescent="0.35">
      <c r="A67" s="88" t="s">
        <v>0</v>
      </c>
      <c r="B67" s="136" t="s">
        <v>1</v>
      </c>
      <c r="C67" s="138" t="s">
        <v>2</v>
      </c>
      <c r="D67" s="89" t="s">
        <v>3</v>
      </c>
    </row>
    <row r="68" spans="1:10" ht="15" thickTop="1" x14ac:dyDescent="0.3">
      <c r="A68" s="125" t="s">
        <v>81</v>
      </c>
      <c r="B68" s="97">
        <f t="shared" ref="B68:B79" si="50">J35</f>
        <v>510</v>
      </c>
      <c r="C68" s="103">
        <f t="shared" ref="C68:C79" ca="1" si="51">J51</f>
        <v>74.740000000000009</v>
      </c>
      <c r="D68" s="60">
        <f ca="1">B68+C68</f>
        <v>584.74</v>
      </c>
    </row>
    <row r="69" spans="1:10" x14ac:dyDescent="0.3">
      <c r="A69" s="126" t="s">
        <v>82</v>
      </c>
      <c r="B69" s="59">
        <f t="shared" si="50"/>
        <v>0</v>
      </c>
      <c r="C69" s="139">
        <f t="shared" si="51"/>
        <v>0</v>
      </c>
      <c r="D69" s="61">
        <f t="shared" ref="D69:D79" si="52">B69+C69</f>
        <v>0</v>
      </c>
    </row>
    <row r="70" spans="1:10" x14ac:dyDescent="0.3">
      <c r="A70" s="126" t="s">
        <v>83</v>
      </c>
      <c r="B70" s="59">
        <f t="shared" si="50"/>
        <v>0</v>
      </c>
      <c r="C70" s="139">
        <f t="shared" si="51"/>
        <v>0</v>
      </c>
      <c r="D70" s="61">
        <f t="shared" si="52"/>
        <v>0</v>
      </c>
    </row>
    <row r="71" spans="1:10" x14ac:dyDescent="0.3">
      <c r="A71" s="126" t="s">
        <v>84</v>
      </c>
      <c r="B71" s="59">
        <f t="shared" si="50"/>
        <v>0</v>
      </c>
      <c r="C71" s="139">
        <f t="shared" si="51"/>
        <v>0</v>
      </c>
      <c r="D71" s="61">
        <f t="shared" si="52"/>
        <v>0</v>
      </c>
      <c r="F71" t="s">
        <v>131</v>
      </c>
    </row>
    <row r="72" spans="1:10" x14ac:dyDescent="0.3">
      <c r="A72" s="126" t="s">
        <v>29</v>
      </c>
      <c r="B72" s="59">
        <f t="shared" si="50"/>
        <v>0</v>
      </c>
      <c r="C72" s="139">
        <f t="shared" si="51"/>
        <v>0</v>
      </c>
      <c r="D72" s="61">
        <f t="shared" si="52"/>
        <v>0</v>
      </c>
    </row>
    <row r="73" spans="1:10" x14ac:dyDescent="0.3">
      <c r="A73" s="126" t="s">
        <v>85</v>
      </c>
      <c r="B73" s="59">
        <f t="shared" si="50"/>
        <v>0</v>
      </c>
      <c r="C73" s="139">
        <f t="shared" si="51"/>
        <v>0</v>
      </c>
      <c r="D73" s="61">
        <f t="shared" si="52"/>
        <v>0</v>
      </c>
      <c r="F73" t="s">
        <v>139</v>
      </c>
    </row>
    <row r="74" spans="1:10" x14ac:dyDescent="0.3">
      <c r="A74" s="126" t="s">
        <v>86</v>
      </c>
      <c r="B74" s="59">
        <f t="shared" si="50"/>
        <v>0</v>
      </c>
      <c r="C74" s="139">
        <f t="shared" si="51"/>
        <v>0</v>
      </c>
      <c r="D74" s="61">
        <f t="shared" si="52"/>
        <v>0</v>
      </c>
      <c r="F74" t="s">
        <v>144</v>
      </c>
    </row>
    <row r="75" spans="1:10" x14ac:dyDescent="0.3">
      <c r="A75" s="126" t="s">
        <v>87</v>
      </c>
      <c r="B75" s="59">
        <f t="shared" si="50"/>
        <v>0</v>
      </c>
      <c r="C75" s="139">
        <f t="shared" si="51"/>
        <v>0</v>
      </c>
      <c r="D75" s="61">
        <f t="shared" si="52"/>
        <v>0</v>
      </c>
    </row>
    <row r="76" spans="1:10" x14ac:dyDescent="0.3">
      <c r="A76" s="126" t="s">
        <v>88</v>
      </c>
      <c r="B76" s="59">
        <f t="shared" si="50"/>
        <v>0</v>
      </c>
      <c r="C76" s="139">
        <f t="shared" si="51"/>
        <v>0</v>
      </c>
      <c r="D76" s="61">
        <f t="shared" si="52"/>
        <v>0</v>
      </c>
      <c r="F76" t="s">
        <v>145</v>
      </c>
    </row>
    <row r="77" spans="1:10" x14ac:dyDescent="0.3">
      <c r="A77" s="126" t="s">
        <v>89</v>
      </c>
      <c r="B77" s="59">
        <f t="shared" si="50"/>
        <v>0</v>
      </c>
      <c r="C77" s="139">
        <f t="shared" si="51"/>
        <v>0</v>
      </c>
      <c r="D77" s="61">
        <f t="shared" si="52"/>
        <v>0</v>
      </c>
      <c r="F77" t="s">
        <v>146</v>
      </c>
    </row>
    <row r="78" spans="1:10" x14ac:dyDescent="0.3">
      <c r="A78" s="126" t="s">
        <v>90</v>
      </c>
      <c r="B78" s="59">
        <f t="shared" si="50"/>
        <v>0</v>
      </c>
      <c r="C78" s="139">
        <f t="shared" si="51"/>
        <v>0</v>
      </c>
      <c r="D78" s="61">
        <f t="shared" si="52"/>
        <v>0</v>
      </c>
      <c r="F78" t="s">
        <v>147</v>
      </c>
    </row>
    <row r="79" spans="1:10" ht="15" thickBot="1" x14ac:dyDescent="0.35">
      <c r="A79" s="127" t="s">
        <v>91</v>
      </c>
      <c r="B79" s="115">
        <f t="shared" si="50"/>
        <v>0</v>
      </c>
      <c r="C79" s="110">
        <f t="shared" si="51"/>
        <v>0</v>
      </c>
      <c r="D79" s="106">
        <f t="shared" si="52"/>
        <v>0</v>
      </c>
    </row>
    <row r="80" spans="1:10" ht="15" thickTop="1" x14ac:dyDescent="0.3">
      <c r="A80" s="107" t="s">
        <v>3</v>
      </c>
      <c r="B80" s="137">
        <f>SUM(B68:B79)</f>
        <v>510</v>
      </c>
      <c r="C80" s="140">
        <f ca="1">SUM(C68:C79)</f>
        <v>74.740000000000009</v>
      </c>
      <c r="D80" s="108">
        <f ca="1">SUM(D68:D79)</f>
        <v>584.74</v>
      </c>
    </row>
    <row r="81" spans="4:4" x14ac:dyDescent="0.3">
      <c r="D81" s="28"/>
    </row>
  </sheetData>
  <sheetProtection algorithmName="SHA-512" hashValue="KPKJ/VXTzqLHLeq2GdOfOXHC17bu/4mgrFyjKRTiNkk1IpHmuMCDjaEQaRrpJ7C5hT8q1PLEGMDd4Pk59EpXmg==" saltValue="yEP85pWAc1/H1sD5JGcC+A==" spinCount="100000" sheet="1" objects="1" scenarios="1" selectLockedCells="1" sort="0"/>
  <mergeCells count="1">
    <mergeCell ref="A1:J1"/>
  </mergeCells>
  <conditionalFormatting sqref="F3">
    <cfRule type="cellIs" dxfId="13" priority="15" operator="lessThan">
      <formula>0</formula>
    </cfRule>
  </conditionalFormatting>
  <conditionalFormatting sqref="F4">
    <cfRule type="cellIs" dxfId="12" priority="14" operator="lessThan">
      <formula>0</formula>
    </cfRule>
  </conditionalFormatting>
  <conditionalFormatting sqref="F16">
    <cfRule type="cellIs" dxfId="11" priority="13" operator="lessThan">
      <formula>0</formula>
    </cfRule>
  </conditionalFormatting>
  <conditionalFormatting sqref="F5">
    <cfRule type="cellIs" dxfId="10" priority="12" operator="lessThan">
      <formula>0</formula>
    </cfRule>
  </conditionalFormatting>
  <conditionalFormatting sqref="F6">
    <cfRule type="cellIs" dxfId="9" priority="11" operator="lessThan">
      <formula>0</formula>
    </cfRule>
  </conditionalFormatting>
  <conditionalFormatting sqref="F15">
    <cfRule type="cellIs" dxfId="8" priority="1" operator="lessThan">
      <formula>0</formula>
    </cfRule>
  </conditionalFormatting>
  <conditionalFormatting sqref="F7">
    <cfRule type="cellIs" dxfId="7" priority="9" operator="lessThan">
      <formula>0</formula>
    </cfRule>
  </conditionalFormatting>
  <conditionalFormatting sqref="F8">
    <cfRule type="cellIs" dxfId="6" priority="8" operator="lessThan">
      <formula>0</formula>
    </cfRule>
  </conditionalFormatting>
  <conditionalFormatting sqref="F9">
    <cfRule type="cellIs" dxfId="5" priority="7" operator="lessThan">
      <formula>0</formula>
    </cfRule>
  </conditionalFormatting>
  <conditionalFormatting sqref="F10">
    <cfRule type="cellIs" dxfId="4" priority="6" operator="lessThan">
      <formula>0</formula>
    </cfRule>
  </conditionalFormatting>
  <conditionalFormatting sqref="F11">
    <cfRule type="cellIs" dxfId="3" priority="5" operator="lessThan">
      <formula>0</formula>
    </cfRule>
  </conditionalFormatting>
  <conditionalFormatting sqref="F12">
    <cfRule type="cellIs" dxfId="2" priority="4" operator="lessThan">
      <formula>0</formula>
    </cfRule>
  </conditionalFormatting>
  <conditionalFormatting sqref="F13">
    <cfRule type="cellIs" dxfId="1" priority="3" operator="lessThan">
      <formula>0</formula>
    </cfRule>
  </conditionalFormatting>
  <conditionalFormatting sqref="F14">
    <cfRule type="cellIs" dxfId="0" priority="2" operator="lessThan">
      <formula>0</formula>
    </cfRule>
  </conditionalFormatting>
  <pageMargins left="0.7" right="0.7" top="0.75" bottom="0.75" header="0.3" footer="0.3"/>
  <pageSetup orientation="landscape" r:id="rId1"/>
  <headerFooter>
    <oddHeader>&amp;LDrivers Tracking System&amp;CFree Demo Version&amp;RPage &amp;P of &amp;N</oddHeader>
    <oddFooter>&amp;CHappyPax.com</oddFooter>
  </headerFooter>
  <ignoredErrors>
    <ignoredError sqref="B70:D7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B1:K37"/>
  <sheetViews>
    <sheetView topLeftCell="B1" zoomScaleNormal="100" workbookViewId="0">
      <selection activeCell="B1" sqref="B1"/>
    </sheetView>
  </sheetViews>
  <sheetFormatPr defaultRowHeight="14.4" x14ac:dyDescent="0.3"/>
  <cols>
    <col min="1" max="1" width="3.88671875" customWidth="1"/>
    <col min="2" max="2" width="119.6640625" customWidth="1"/>
  </cols>
  <sheetData>
    <row r="1" spans="2:11" ht="23.4" x14ac:dyDescent="0.45">
      <c r="B1" s="286" t="s">
        <v>59</v>
      </c>
      <c r="C1" s="7"/>
      <c r="D1" s="7"/>
      <c r="E1" s="7"/>
      <c r="F1" s="7"/>
      <c r="G1" s="7"/>
      <c r="H1" s="7"/>
      <c r="I1" s="7"/>
      <c r="J1" s="7"/>
      <c r="K1" s="7"/>
    </row>
    <row r="2" spans="2:11" x14ac:dyDescent="0.3">
      <c r="B2" s="6"/>
    </row>
    <row r="3" spans="2:11" ht="14.4" customHeight="1" x14ac:dyDescent="0.3">
      <c r="B3" s="298" t="s">
        <v>176</v>
      </c>
    </row>
    <row r="4" spans="2:11" x14ac:dyDescent="0.3">
      <c r="B4" s="298"/>
    </row>
    <row r="5" spans="2:11" x14ac:dyDescent="0.3">
      <c r="B5" s="298"/>
    </row>
    <row r="6" spans="2:11" x14ac:dyDescent="0.3">
      <c r="B6" s="298"/>
    </row>
    <row r="7" spans="2:11" x14ac:dyDescent="0.3">
      <c r="B7" s="298"/>
    </row>
    <row r="8" spans="2:11" x14ac:dyDescent="0.3">
      <c r="B8" s="298"/>
    </row>
    <row r="9" spans="2:11" x14ac:dyDescent="0.3">
      <c r="B9" s="298"/>
    </row>
    <row r="10" spans="2:11" x14ac:dyDescent="0.3">
      <c r="B10" s="298"/>
    </row>
    <row r="11" spans="2:11" x14ac:dyDescent="0.3">
      <c r="B11" s="298"/>
    </row>
    <row r="12" spans="2:11" x14ac:dyDescent="0.3">
      <c r="B12" s="298"/>
    </row>
    <row r="13" spans="2:11" x14ac:dyDescent="0.3">
      <c r="B13" s="298"/>
    </row>
    <row r="14" spans="2:11" x14ac:dyDescent="0.3">
      <c r="B14" s="8"/>
    </row>
    <row r="15" spans="2:11" ht="15.6" customHeight="1" x14ac:dyDescent="0.3">
      <c r="B15" s="295" t="s">
        <v>57</v>
      </c>
    </row>
    <row r="16" spans="2:11" x14ac:dyDescent="0.3">
      <c r="B16" s="296"/>
    </row>
    <row r="17" spans="2:2" x14ac:dyDescent="0.3">
      <c r="B17" s="297"/>
    </row>
    <row r="18" spans="2:2" x14ac:dyDescent="0.3">
      <c r="B18" s="9"/>
    </row>
    <row r="19" spans="2:2" x14ac:dyDescent="0.3">
      <c r="B19" s="298" t="s">
        <v>58</v>
      </c>
    </row>
    <row r="20" spans="2:2" x14ac:dyDescent="0.3">
      <c r="B20" s="298"/>
    </row>
    <row r="21" spans="2:2" x14ac:dyDescent="0.3">
      <c r="B21" s="298"/>
    </row>
    <row r="22" spans="2:2" x14ac:dyDescent="0.3">
      <c r="B22" s="8"/>
    </row>
    <row r="23" spans="2:2" ht="15.6" x14ac:dyDescent="0.3">
      <c r="B23" s="285" t="s">
        <v>142</v>
      </c>
    </row>
    <row r="24" spans="2:2" x14ac:dyDescent="0.3">
      <c r="B24" s="5"/>
    </row>
    <row r="25" spans="2:2" x14ac:dyDescent="0.3">
      <c r="B25" s="285" t="s">
        <v>143</v>
      </c>
    </row>
    <row r="27" spans="2:2" ht="14.4" customHeight="1" x14ac:dyDescent="0.3">
      <c r="B27" s="295" t="s">
        <v>77</v>
      </c>
    </row>
    <row r="28" spans="2:2" x14ac:dyDescent="0.3">
      <c r="B28" s="296"/>
    </row>
    <row r="29" spans="2:2" x14ac:dyDescent="0.3">
      <c r="B29" s="296"/>
    </row>
    <row r="30" spans="2:2" x14ac:dyDescent="0.3">
      <c r="B30" s="296"/>
    </row>
    <row r="31" spans="2:2" x14ac:dyDescent="0.3">
      <c r="B31" s="297"/>
    </row>
    <row r="33" spans="2:2" x14ac:dyDescent="0.3">
      <c r="B33" s="285" t="s">
        <v>63</v>
      </c>
    </row>
    <row r="35" spans="2:2" x14ac:dyDescent="0.3">
      <c r="B35" s="295" t="s">
        <v>125</v>
      </c>
    </row>
    <row r="36" spans="2:2" x14ac:dyDescent="0.3">
      <c r="B36" s="296"/>
    </row>
    <row r="37" spans="2:2" x14ac:dyDescent="0.3">
      <c r="B37" s="297"/>
    </row>
  </sheetData>
  <sheetProtection algorithmName="SHA-512" hashValue="fDPLskn3V20awvcg+xG9kF6Ay4hH99qmHNR6Q9d8G09cjj6TU3hUZcWQbhG0N7RIgzbsw06ZdE+MTxTh0G0LpQ==" saltValue="odvbDtMfXeTV64m056N6mw==" spinCount="100000" sheet="1" objects="1" scenarios="1" selectLockedCells="1"/>
  <mergeCells count="5">
    <mergeCell ref="B27:B31"/>
    <mergeCell ref="B35:B37"/>
    <mergeCell ref="B3:B13"/>
    <mergeCell ref="B19:B21"/>
    <mergeCell ref="B15:B17"/>
  </mergeCells>
  <pageMargins left="0.7" right="0.7" top="0.75" bottom="0.75" header="0.3" footer="0.3"/>
  <pageSetup orientation="landscape" r:id="rId1"/>
  <headerFooter>
    <oddHeader xml:space="preserve">&amp;LDrivers Tracking System&amp;CFree Demo Version&amp;RPage &amp;P of &amp;N </oddHeader>
    <oddFooter>&amp;CHappyPax.com</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B1:K32"/>
  <sheetViews>
    <sheetView showGridLines="0" zoomScaleNormal="100" workbookViewId="0">
      <selection activeCell="F11" sqref="F11"/>
    </sheetView>
  </sheetViews>
  <sheetFormatPr defaultRowHeight="14.4" x14ac:dyDescent="0.3"/>
  <cols>
    <col min="1" max="1" width="14.21875" customWidth="1"/>
    <col min="2" max="2" width="11.109375" customWidth="1"/>
    <col min="3" max="3" width="11.5546875" customWidth="1"/>
    <col min="4" max="4" width="4.44140625" customWidth="1"/>
    <col min="5" max="5" width="12.44140625" customWidth="1"/>
    <col min="6" max="6" width="11.6640625" customWidth="1"/>
    <col min="7" max="7" width="5" customWidth="1"/>
    <col min="9" max="9" width="11.77734375" customWidth="1"/>
    <col min="10" max="10" width="5" customWidth="1"/>
    <col min="11" max="11" width="13.44140625" customWidth="1"/>
  </cols>
  <sheetData>
    <row r="1" spans="2:11" ht="23.4" x14ac:dyDescent="0.45">
      <c r="B1" s="290" t="s">
        <v>155</v>
      </c>
      <c r="C1" s="290"/>
      <c r="D1" s="290"/>
      <c r="E1" s="290"/>
      <c r="F1" s="290"/>
      <c r="G1" s="290"/>
      <c r="H1" s="290"/>
      <c r="I1" s="290"/>
      <c r="J1" s="290"/>
      <c r="K1" s="290"/>
    </row>
    <row r="3" spans="2:11" x14ac:dyDescent="0.3">
      <c r="B3" s="80" t="s">
        <v>49</v>
      </c>
      <c r="C3" s="80"/>
      <c r="D3" s="56"/>
      <c r="E3" s="56"/>
      <c r="F3" s="56"/>
      <c r="G3" s="56"/>
      <c r="H3" s="56"/>
      <c r="I3" s="56"/>
      <c r="J3" s="56"/>
      <c r="K3" s="56"/>
    </row>
    <row r="4" spans="2:11" x14ac:dyDescent="0.3">
      <c r="B4" s="56"/>
      <c r="C4" s="56"/>
      <c r="D4" s="56"/>
      <c r="E4" s="56"/>
      <c r="F4" s="56"/>
      <c r="G4" s="56"/>
      <c r="H4" s="56"/>
      <c r="I4" s="56"/>
      <c r="J4" s="56"/>
      <c r="K4" s="56"/>
    </row>
    <row r="5" spans="2:11" ht="15" thickBot="1" x14ac:dyDescent="0.35"/>
    <row r="6" spans="2:11" ht="15" thickBot="1" x14ac:dyDescent="0.35">
      <c r="B6" s="300" t="s">
        <v>61</v>
      </c>
      <c r="C6" s="301"/>
      <c r="E6" s="300" t="s">
        <v>60</v>
      </c>
      <c r="F6" s="301"/>
      <c r="H6" s="300" t="s">
        <v>40</v>
      </c>
      <c r="I6" s="301"/>
      <c r="K6" s="279" t="s">
        <v>97</v>
      </c>
    </row>
    <row r="8" spans="2:11" x14ac:dyDescent="0.3">
      <c r="B8" s="278" t="s">
        <v>115</v>
      </c>
      <c r="C8" s="15" t="s">
        <v>123</v>
      </c>
      <c r="E8" s="278" t="s">
        <v>31</v>
      </c>
      <c r="F8" s="15" t="s">
        <v>13</v>
      </c>
      <c r="H8" s="278" t="s">
        <v>41</v>
      </c>
      <c r="I8" s="15" t="s">
        <v>76</v>
      </c>
      <c r="K8" s="280" t="s">
        <v>53</v>
      </c>
    </row>
    <row r="9" spans="2:11" x14ac:dyDescent="0.3">
      <c r="B9" s="278" t="s">
        <v>116</v>
      </c>
      <c r="C9" s="15" t="s">
        <v>78</v>
      </c>
      <c r="E9" s="278" t="s">
        <v>32</v>
      </c>
      <c r="F9" s="15" t="s">
        <v>72</v>
      </c>
      <c r="H9" s="278" t="s">
        <v>42</v>
      </c>
      <c r="I9" s="15" t="s">
        <v>69</v>
      </c>
      <c r="K9" s="281" t="s">
        <v>54</v>
      </c>
    </row>
    <row r="10" spans="2:11" ht="15" thickBot="1" x14ac:dyDescent="0.35">
      <c r="B10" s="278" t="s">
        <v>117</v>
      </c>
      <c r="C10" s="15" t="s">
        <v>6</v>
      </c>
      <c r="E10" s="278" t="s">
        <v>33</v>
      </c>
      <c r="F10" s="15" t="s">
        <v>21</v>
      </c>
      <c r="H10" s="278" t="s">
        <v>43</v>
      </c>
      <c r="I10" s="15" t="s">
        <v>27</v>
      </c>
      <c r="K10" s="282">
        <v>44197</v>
      </c>
    </row>
    <row r="11" spans="2:11" ht="15" thickTop="1" x14ac:dyDescent="0.3">
      <c r="B11" s="278" t="s">
        <v>118</v>
      </c>
      <c r="C11" s="15" t="s">
        <v>14</v>
      </c>
      <c r="E11" s="278" t="s">
        <v>34</v>
      </c>
      <c r="F11" s="15" t="s">
        <v>177</v>
      </c>
      <c r="H11" s="278" t="s">
        <v>44</v>
      </c>
      <c r="I11" s="15" t="s">
        <v>70</v>
      </c>
      <c r="K11" s="283" t="s">
        <v>94</v>
      </c>
    </row>
    <row r="12" spans="2:11" ht="14.4" customHeight="1" thickBot="1" x14ac:dyDescent="0.35">
      <c r="B12" s="278" t="s">
        <v>119</v>
      </c>
      <c r="C12" s="15" t="s">
        <v>124</v>
      </c>
      <c r="E12" s="278" t="s">
        <v>35</v>
      </c>
      <c r="F12" s="15" t="s">
        <v>98</v>
      </c>
      <c r="H12" s="278" t="s">
        <v>45</v>
      </c>
      <c r="I12" s="15" t="s">
        <v>64</v>
      </c>
      <c r="K12" s="284" t="s">
        <v>93</v>
      </c>
    </row>
    <row r="13" spans="2:11" ht="14.4" customHeight="1" thickTop="1" x14ac:dyDescent="0.3">
      <c r="B13" s="278" t="s">
        <v>120</v>
      </c>
      <c r="C13" s="15" t="s">
        <v>107</v>
      </c>
      <c r="E13" s="278" t="s">
        <v>36</v>
      </c>
      <c r="F13" s="15" t="s">
        <v>37</v>
      </c>
      <c r="H13" s="278" t="s">
        <v>46</v>
      </c>
      <c r="I13" s="15" t="s">
        <v>65</v>
      </c>
      <c r="K13" s="302" t="s">
        <v>67</v>
      </c>
    </row>
    <row r="14" spans="2:11" x14ac:dyDescent="0.3">
      <c r="B14" s="278" t="s">
        <v>121</v>
      </c>
      <c r="C14" s="15" t="s">
        <v>96</v>
      </c>
      <c r="E14" s="278" t="s">
        <v>39</v>
      </c>
      <c r="F14" s="15" t="s">
        <v>74</v>
      </c>
      <c r="H14" s="278" t="s">
        <v>47</v>
      </c>
      <c r="I14" s="15" t="s">
        <v>66</v>
      </c>
      <c r="K14" s="303"/>
    </row>
    <row r="15" spans="2:11" x14ac:dyDescent="0.3">
      <c r="B15" s="278" t="s">
        <v>122</v>
      </c>
      <c r="C15" s="53" t="s">
        <v>75</v>
      </c>
      <c r="E15" s="278" t="s">
        <v>38</v>
      </c>
      <c r="F15" s="15" t="s">
        <v>73</v>
      </c>
      <c r="H15" s="278" t="s">
        <v>48</v>
      </c>
      <c r="I15" s="15" t="s">
        <v>92</v>
      </c>
      <c r="K15" s="281" t="s">
        <v>95</v>
      </c>
    </row>
    <row r="17" spans="2:11" x14ac:dyDescent="0.3">
      <c r="D17" s="52"/>
    </row>
    <row r="18" spans="2:11" x14ac:dyDescent="0.3">
      <c r="B18" s="77" t="s">
        <v>50</v>
      </c>
    </row>
    <row r="20" spans="2:11" ht="14.4" customHeight="1" x14ac:dyDescent="0.3">
      <c r="B20" s="304" t="s">
        <v>172</v>
      </c>
      <c r="C20" s="304"/>
      <c r="D20" s="304"/>
      <c r="E20" s="304"/>
      <c r="F20" s="304"/>
      <c r="G20" s="304"/>
      <c r="H20" s="304"/>
      <c r="I20" s="135"/>
      <c r="J20" s="135"/>
      <c r="K20" s="135"/>
    </row>
    <row r="21" spans="2:11" x14ac:dyDescent="0.3">
      <c r="B21" s="304"/>
      <c r="C21" s="304"/>
      <c r="D21" s="304"/>
      <c r="E21" s="304"/>
      <c r="F21" s="304"/>
      <c r="G21" s="304"/>
      <c r="H21" s="304"/>
      <c r="I21" s="135"/>
      <c r="J21" s="135"/>
      <c r="K21" s="135"/>
    </row>
    <row r="23" spans="2:11" x14ac:dyDescent="0.3">
      <c r="B23" s="77" t="s">
        <v>56</v>
      </c>
      <c r="C23" s="14"/>
      <c r="E23" s="14"/>
      <c r="F23" s="14"/>
      <c r="G23" s="14"/>
      <c r="H23" s="54" t="s">
        <v>55</v>
      </c>
      <c r="K23" s="14"/>
    </row>
    <row r="25" spans="2:11" x14ac:dyDescent="0.3">
      <c r="B25" s="78"/>
      <c r="K25" s="79"/>
    </row>
    <row r="27" spans="2:11" ht="14.4" customHeight="1" x14ac:dyDescent="0.3">
      <c r="B27" s="299" t="s">
        <v>62</v>
      </c>
      <c r="C27" s="299"/>
      <c r="D27" s="299"/>
      <c r="E27" s="299"/>
      <c r="F27" s="299"/>
      <c r="G27" s="299"/>
      <c r="H27" s="299"/>
      <c r="I27" s="299"/>
      <c r="J27" s="299"/>
      <c r="K27" s="299"/>
    </row>
    <row r="28" spans="2:11" x14ac:dyDescent="0.3">
      <c r="B28" s="299"/>
      <c r="C28" s="299"/>
      <c r="D28" s="299"/>
      <c r="E28" s="299"/>
      <c r="F28" s="299"/>
      <c r="G28" s="299"/>
      <c r="H28" s="299"/>
      <c r="I28" s="299"/>
      <c r="J28" s="299"/>
      <c r="K28" s="299"/>
    </row>
    <row r="29" spans="2:11" x14ac:dyDescent="0.3">
      <c r="B29" s="299"/>
      <c r="C29" s="299"/>
      <c r="D29" s="299"/>
      <c r="E29" s="299"/>
      <c r="F29" s="299"/>
      <c r="G29" s="299"/>
      <c r="H29" s="299"/>
      <c r="I29" s="299"/>
      <c r="J29" s="299"/>
      <c r="K29" s="299"/>
    </row>
    <row r="30" spans="2:11" x14ac:dyDescent="0.3">
      <c r="B30" s="299"/>
      <c r="C30" s="299"/>
      <c r="D30" s="299"/>
      <c r="E30" s="299"/>
      <c r="F30" s="299"/>
      <c r="G30" s="299"/>
      <c r="H30" s="299"/>
      <c r="I30" s="299"/>
      <c r="J30" s="299"/>
      <c r="K30" s="299"/>
    </row>
    <row r="31" spans="2:11" x14ac:dyDescent="0.3">
      <c r="B31" s="299"/>
      <c r="C31" s="299"/>
      <c r="D31" s="299"/>
      <c r="E31" s="299"/>
      <c r="F31" s="299"/>
      <c r="G31" s="299"/>
      <c r="H31" s="299"/>
      <c r="I31" s="299"/>
      <c r="J31" s="299"/>
      <c r="K31" s="299"/>
    </row>
    <row r="32" spans="2:11" x14ac:dyDescent="0.3">
      <c r="B32" s="299"/>
      <c r="C32" s="299"/>
      <c r="D32" s="299"/>
      <c r="E32" s="299"/>
      <c r="F32" s="299"/>
      <c r="G32" s="299"/>
      <c r="H32" s="299"/>
      <c r="I32" s="299"/>
      <c r="J32" s="299"/>
      <c r="K32" s="299"/>
    </row>
  </sheetData>
  <sheetProtection algorithmName="SHA-512" hashValue="73QX1mh9WpaJ+ob4O3RSUA3fXoisCkd9fKx1Rzg7zfTL5ezqJBCrEzdZ5sWHBAnhDY/oh691f0NK6ZRqfsHn0Q==" saltValue="aaSVmUa2c0gF5R5Of/pCbg==" spinCount="100000" sheet="1" objects="1" scenarios="1" selectLockedCells="1" sort="0"/>
  <mergeCells count="7">
    <mergeCell ref="B27:K32"/>
    <mergeCell ref="B1:K1"/>
    <mergeCell ref="B6:C6"/>
    <mergeCell ref="E6:F6"/>
    <mergeCell ref="H6:I6"/>
    <mergeCell ref="K13:K14"/>
    <mergeCell ref="B20:H21"/>
  </mergeCells>
  <dataValidations count="1">
    <dataValidation type="textLength" allowBlank="1" showInputMessage="1" showErrorMessage="1" errorTitle="Test Error Message" error="10 Characters Only" sqref="C8:C15 F8:F15 I8:I15" xr:uid="{00000000-0002-0000-0200-000000000000}">
      <formula1>1</formula1>
      <formula2>10</formula2>
    </dataValidation>
  </dataValidations>
  <hyperlinks>
    <hyperlink ref="H23" r:id="rId1" xr:uid="{00000000-0004-0000-0200-000000000000}"/>
  </hyperlinks>
  <pageMargins left="0.7" right="0.7" top="0.75" bottom="0.75" header="0.3" footer="0.3"/>
  <pageSetup orientation="landscape" horizontalDpi="1200" verticalDpi="1200" r:id="rId2"/>
  <headerFooter>
    <oddHeader>&amp;LDrivers Tracking System&amp;CFree Demo Version&amp;RPage &amp;P of &amp;N</oddHeader>
    <oddFooter>&amp;CHappyPax.com</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100"/>
  <sheetViews>
    <sheetView zoomScaleNormal="100" workbookViewId="0">
      <selection activeCell="H14" sqref="H1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156</v>
      </c>
      <c r="B1" s="313"/>
      <c r="C1" s="313"/>
      <c r="D1" s="313"/>
      <c r="E1" s="313"/>
      <c r="F1" s="313"/>
      <c r="G1" s="313"/>
      <c r="H1" s="313"/>
      <c r="I1" s="313"/>
      <c r="J1" s="313"/>
      <c r="K1" s="313"/>
      <c r="L1" s="4"/>
      <c r="M1" s="4"/>
      <c r="N1" s="4"/>
      <c r="O1" s="4"/>
    </row>
    <row r="2" spans="1:15" ht="15" thickBot="1" x14ac:dyDescent="0.35">
      <c r="B2" s="192"/>
      <c r="C2" s="192"/>
      <c r="D2" s="198"/>
      <c r="E2" s="192"/>
      <c r="F2" s="198"/>
      <c r="G2" s="192"/>
      <c r="H2" s="198"/>
      <c r="I2" s="192"/>
      <c r="J2" s="199"/>
      <c r="K2" s="192"/>
    </row>
    <row r="3" spans="1:15" ht="15.6" thickTop="1" thickBot="1" x14ac:dyDescent="0.35">
      <c r="A3" s="179"/>
      <c r="B3" s="192"/>
      <c r="C3" s="192"/>
      <c r="D3" s="63" t="s">
        <v>4</v>
      </c>
      <c r="E3" s="314" t="s">
        <v>0</v>
      </c>
      <c r="F3" s="315"/>
      <c r="G3" s="316"/>
      <c r="H3" s="64" t="s">
        <v>8</v>
      </c>
      <c r="I3" s="192"/>
      <c r="J3" s="68" t="s">
        <v>5</v>
      </c>
      <c r="K3" s="192"/>
    </row>
    <row r="4" spans="1:15" ht="15.6" thickTop="1" thickBot="1" x14ac:dyDescent="0.35">
      <c r="A4" s="179"/>
      <c r="B4" s="200" t="s">
        <v>30</v>
      </c>
      <c r="C4" s="192"/>
      <c r="D4" s="65" t="s">
        <v>26</v>
      </c>
      <c r="E4" s="66" t="s">
        <v>1</v>
      </c>
      <c r="F4" s="66" t="s">
        <v>2</v>
      </c>
      <c r="G4" s="66" t="s">
        <v>3</v>
      </c>
      <c r="H4" s="67" t="s">
        <v>26</v>
      </c>
      <c r="I4" s="192"/>
      <c r="J4" s="69" t="s">
        <v>26</v>
      </c>
      <c r="K4" s="192"/>
    </row>
    <row r="5" spans="1:15" ht="15.6" thickTop="1" thickBot="1" x14ac:dyDescent="0.35">
      <c r="A5" s="179"/>
      <c r="B5" s="201"/>
      <c r="C5" s="193"/>
      <c r="D5" s="37">
        <f>G72</f>
        <v>128</v>
      </c>
      <c r="E5" s="38">
        <f>K8</f>
        <v>510</v>
      </c>
      <c r="F5" s="39">
        <f>F38+K38</f>
        <v>74.740000000000009</v>
      </c>
      <c r="G5" s="40">
        <f>E5+F5</f>
        <v>584.74</v>
      </c>
      <c r="H5" s="41">
        <f>D5-G5</f>
        <v>-456.74</v>
      </c>
      <c r="I5" s="201"/>
      <c r="J5" s="42">
        <f>K73</f>
        <v>255</v>
      </c>
      <c r="K5" s="202"/>
    </row>
    <row r="6" spans="1:15" ht="15.6" thickTop="1" thickBot="1" x14ac:dyDescent="0.35">
      <c r="B6" s="194"/>
      <c r="C6" s="194"/>
      <c r="D6" s="196"/>
      <c r="E6" s="196"/>
      <c r="F6" s="196"/>
      <c r="G6" s="197"/>
      <c r="H6" s="196"/>
      <c r="I6" s="194"/>
      <c r="J6" s="196"/>
      <c r="K6" s="194"/>
    </row>
    <row r="7" spans="1:15" ht="15" thickTop="1" x14ac:dyDescent="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B8" s="318"/>
      <c r="C8" s="44">
        <f>SUMIF($D$12:$D$32,Setup!C8,$E$12:$E$32) + SUMIF($I$12:$I$32,Setup!C8,$J$12:$J$32)</f>
        <v>79</v>
      </c>
      <c r="D8" s="44">
        <f>SUMIF($D$12:$D$32,Setup!C9,$E$12:$E$32) + SUMIF($I$12:$I$32,Setup!C9,$J$12:$J$32)</f>
        <v>24</v>
      </c>
      <c r="E8" s="44">
        <f>SUMIF($D$12:$D$32,Setup!C10,$E$12:$E$32) + SUMIF($I$12:$I$32,Setup!C10,$J$12:$J$32)</f>
        <v>65</v>
      </c>
      <c r="F8" s="44">
        <f>SUMIF($D$12:$D$32,Setup!C11,$E$12:$E$32) + SUMIF($I$12:$I$32,Setup!C11,$J$12:$J$32)</f>
        <v>0</v>
      </c>
      <c r="G8" s="44">
        <f>SUMIF($D$12:$D$32,Setup!C12,$E$12:$E$32) + SUMIF($I$12:$I$32,Setup!C12,$J$12:$J$32)</f>
        <v>321</v>
      </c>
      <c r="H8" s="44">
        <f>SUMIF($D$12:$D$32,Setup!C13,$E$12:$E$32) + SUMIF($I$12:$I$32,Setup!C13,$J$12:$J$32)</f>
        <v>21</v>
      </c>
      <c r="I8" s="44">
        <f>SUMIF($D$12:$D$32,Setup!C14,$E$12:$E$32) + SUMIF($I$12:$I$32,Setup!C14,$J$12:$J$32)</f>
        <v>0</v>
      </c>
      <c r="J8" s="44">
        <f>SUMIF($D$12:$D$32,Setup!C15,$E$12:$E$32) + SUMIF($I$12:$I$32,Setup!C15,$J$12:$J$32)</f>
        <v>0</v>
      </c>
      <c r="K8" s="43">
        <f>SUM(C8:J8)</f>
        <v>510</v>
      </c>
      <c r="L8" s="5"/>
      <c r="M8" s="5"/>
    </row>
    <row r="9" spans="1:15" ht="15.6" thickTop="1" thickBot="1" x14ac:dyDescent="0.35">
      <c r="B9" s="196"/>
      <c r="C9" s="196"/>
      <c r="D9" s="196"/>
      <c r="E9" s="196"/>
      <c r="F9" s="196"/>
      <c r="G9" s="197"/>
      <c r="H9" s="196"/>
      <c r="I9" s="196"/>
      <c r="J9" s="196"/>
      <c r="K9" s="196"/>
      <c r="L9" s="5"/>
      <c r="M9" s="5"/>
    </row>
    <row r="10" spans="1:15" ht="15" thickTop="1" x14ac:dyDescent="0.3">
      <c r="B10" s="319" t="s">
        <v>7</v>
      </c>
      <c r="C10" s="308"/>
      <c r="D10" s="308"/>
      <c r="E10" s="309"/>
      <c r="F10" s="156">
        <f>SUM(E12:E32)</f>
        <v>510</v>
      </c>
      <c r="G10" s="319" t="s">
        <v>133</v>
      </c>
      <c r="H10" s="308"/>
      <c r="I10" s="308"/>
      <c r="J10" s="309"/>
      <c r="K10" s="156">
        <f>SUM(J12:J32)</f>
        <v>0</v>
      </c>
      <c r="L10" s="5"/>
      <c r="M10" s="5"/>
    </row>
    <row r="11" spans="1:15" ht="15" thickBot="1" x14ac:dyDescent="0.35">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B12" s="173">
        <v>44198</v>
      </c>
      <c r="C12" s="144" t="s">
        <v>105</v>
      </c>
      <c r="D12" s="144" t="s">
        <v>123</v>
      </c>
      <c r="E12" s="26">
        <v>79</v>
      </c>
      <c r="F12" s="145" t="s">
        <v>110</v>
      </c>
      <c r="G12" s="174"/>
      <c r="H12" s="144"/>
      <c r="I12" s="144"/>
      <c r="J12" s="143"/>
      <c r="K12" s="155"/>
      <c r="L12" s="5"/>
      <c r="M12" s="5"/>
    </row>
    <row r="13" spans="1:15" x14ac:dyDescent="0.3">
      <c r="B13" s="173">
        <v>44198</v>
      </c>
      <c r="C13" s="144" t="s">
        <v>105</v>
      </c>
      <c r="D13" s="144" t="s">
        <v>6</v>
      </c>
      <c r="E13" s="26">
        <v>65</v>
      </c>
      <c r="F13" s="145" t="s">
        <v>111</v>
      </c>
      <c r="G13" s="175"/>
      <c r="H13" s="144"/>
      <c r="I13" s="144"/>
      <c r="J13" s="143"/>
      <c r="K13" s="155"/>
      <c r="L13" s="5"/>
      <c r="M13" s="5"/>
    </row>
    <row r="14" spans="1:15" x14ac:dyDescent="0.3">
      <c r="B14" s="173">
        <v>44200</v>
      </c>
      <c r="C14" s="144" t="s">
        <v>106</v>
      </c>
      <c r="D14" s="144" t="s">
        <v>124</v>
      </c>
      <c r="E14" s="26">
        <v>321</v>
      </c>
      <c r="F14" s="145" t="s">
        <v>101</v>
      </c>
      <c r="G14" s="175"/>
      <c r="H14" s="144"/>
      <c r="I14" s="144"/>
      <c r="J14" s="143"/>
      <c r="K14" s="155"/>
      <c r="L14" s="5"/>
      <c r="M14" s="5"/>
    </row>
    <row r="15" spans="1:15" x14ac:dyDescent="0.3">
      <c r="B15" s="173">
        <v>44201</v>
      </c>
      <c r="C15" s="144" t="s">
        <v>104</v>
      </c>
      <c r="D15" s="144" t="s">
        <v>78</v>
      </c>
      <c r="E15" s="26">
        <v>24</v>
      </c>
      <c r="F15" s="145" t="s">
        <v>112</v>
      </c>
      <c r="G15" s="175"/>
      <c r="H15" s="144"/>
      <c r="I15" s="144"/>
      <c r="J15" s="143"/>
      <c r="K15" s="155"/>
      <c r="L15" s="5"/>
      <c r="M15" s="5"/>
    </row>
    <row r="16" spans="1:15" x14ac:dyDescent="0.3">
      <c r="B16" s="173">
        <v>44202</v>
      </c>
      <c r="C16" s="144" t="s">
        <v>108</v>
      </c>
      <c r="D16" s="144" t="s">
        <v>107</v>
      </c>
      <c r="E16" s="26">
        <v>21</v>
      </c>
      <c r="F16" s="145" t="s">
        <v>109</v>
      </c>
      <c r="G16" s="175"/>
      <c r="H16" s="144"/>
      <c r="I16" s="144"/>
      <c r="J16" s="143"/>
      <c r="K16" s="155"/>
      <c r="L16" s="5"/>
      <c r="M16" s="5"/>
    </row>
    <row r="17" spans="2:13" x14ac:dyDescent="0.3">
      <c r="B17" s="173"/>
      <c r="C17" s="269" t="s">
        <v>135</v>
      </c>
      <c r="D17" s="144"/>
      <c r="E17" s="26"/>
      <c r="F17" s="145"/>
      <c r="G17" s="175"/>
      <c r="H17" s="144"/>
      <c r="I17" s="144"/>
      <c r="J17" s="143"/>
      <c r="K17" s="155"/>
      <c r="L17" s="5"/>
      <c r="M17" s="5"/>
    </row>
    <row r="18" spans="2:13" x14ac:dyDescent="0.3">
      <c r="B18" s="173"/>
      <c r="C18" s="144"/>
      <c r="D18" s="144"/>
      <c r="E18" s="26"/>
      <c r="F18" s="145"/>
      <c r="G18" s="175"/>
      <c r="H18" s="277"/>
      <c r="I18" s="144"/>
      <c r="J18" s="143"/>
      <c r="K18" s="155" t="s">
        <v>139</v>
      </c>
      <c r="L18" s="5"/>
      <c r="M18" s="5"/>
    </row>
    <row r="19" spans="2:13" x14ac:dyDescent="0.3">
      <c r="B19" s="173"/>
      <c r="C19" s="144"/>
      <c r="D19" s="144"/>
      <c r="E19" s="26"/>
      <c r="F19" s="145"/>
      <c r="G19" s="175"/>
      <c r="H19" s="277"/>
      <c r="I19" s="144"/>
      <c r="J19" s="143"/>
      <c r="K19" s="155" t="s">
        <v>141</v>
      </c>
      <c r="L19" s="5"/>
      <c r="M19" s="5"/>
    </row>
    <row r="20" spans="2:13" x14ac:dyDescent="0.3">
      <c r="B20" s="173"/>
      <c r="C20" s="144"/>
      <c r="D20" s="144"/>
      <c r="E20" s="26"/>
      <c r="F20" s="145"/>
      <c r="G20" s="175"/>
      <c r="H20" s="277"/>
      <c r="I20" s="144"/>
      <c r="J20" s="143"/>
      <c r="K20" s="155" t="s">
        <v>140</v>
      </c>
      <c r="L20" s="5"/>
      <c r="M20" s="5"/>
    </row>
    <row r="21" spans="2:13" x14ac:dyDescent="0.3">
      <c r="B21" s="173"/>
      <c r="C21" s="144"/>
      <c r="D21" s="144"/>
      <c r="E21" s="26"/>
      <c r="F21" s="145"/>
      <c r="G21" s="175"/>
      <c r="H21" s="277"/>
      <c r="I21" s="144"/>
      <c r="J21" s="143"/>
      <c r="K21" s="155" t="s">
        <v>151</v>
      </c>
      <c r="L21" s="5"/>
      <c r="M21" s="5"/>
    </row>
    <row r="22" spans="2:13" x14ac:dyDescent="0.3">
      <c r="B22" s="173"/>
      <c r="C22" s="144"/>
      <c r="D22" s="144"/>
      <c r="E22" s="26"/>
      <c r="F22" s="145"/>
      <c r="G22" s="175"/>
      <c r="H22" s="144"/>
      <c r="I22" s="144"/>
      <c r="J22" s="143"/>
      <c r="K22" s="155" t="s">
        <v>145</v>
      </c>
      <c r="L22" s="5"/>
      <c r="M22" s="5"/>
    </row>
    <row r="23" spans="2:13" x14ac:dyDescent="0.3">
      <c r="B23" s="173"/>
      <c r="C23" s="144"/>
      <c r="D23" s="144"/>
      <c r="E23" s="26"/>
      <c r="F23" s="145"/>
      <c r="G23" s="175"/>
      <c r="H23" s="144"/>
      <c r="I23" s="144"/>
      <c r="J23" s="143"/>
      <c r="K23" s="155" t="s">
        <v>146</v>
      </c>
      <c r="L23" s="5"/>
      <c r="M23" s="5"/>
    </row>
    <row r="24" spans="2:13" x14ac:dyDescent="0.3">
      <c r="B24" s="173"/>
      <c r="C24" s="144"/>
      <c r="D24" s="144"/>
      <c r="E24" s="26"/>
      <c r="F24" s="145"/>
      <c r="G24" s="175"/>
      <c r="H24" s="144"/>
      <c r="I24" s="144"/>
      <c r="J24" s="143"/>
      <c r="K24" s="155" t="s">
        <v>152</v>
      </c>
      <c r="L24" s="5"/>
      <c r="M24" s="5"/>
    </row>
    <row r="25" spans="2:13" x14ac:dyDescent="0.3">
      <c r="B25" s="173"/>
      <c r="C25" s="144"/>
      <c r="D25" s="144"/>
      <c r="E25" s="26"/>
      <c r="F25" s="145"/>
      <c r="G25" s="175"/>
      <c r="H25" s="144"/>
      <c r="I25" s="144"/>
      <c r="J25" s="143"/>
      <c r="K25" s="155"/>
      <c r="L25" s="5"/>
      <c r="M25" s="5"/>
    </row>
    <row r="26" spans="2:13" x14ac:dyDescent="0.3">
      <c r="B26" s="173"/>
      <c r="C26" s="144"/>
      <c r="D26" s="144"/>
      <c r="E26" s="26"/>
      <c r="F26" s="145"/>
      <c r="G26" s="146"/>
      <c r="H26" s="144"/>
      <c r="I26" s="144"/>
      <c r="J26" s="143"/>
      <c r="K26" s="155"/>
      <c r="L26" s="5"/>
      <c r="M26" s="5"/>
    </row>
    <row r="27" spans="2:13" x14ac:dyDescent="0.3">
      <c r="B27" s="173"/>
      <c r="C27" s="144"/>
      <c r="D27" s="144"/>
      <c r="E27" s="26"/>
      <c r="F27" s="145"/>
      <c r="G27" s="146"/>
      <c r="H27" s="144"/>
      <c r="I27" s="144"/>
      <c r="J27" s="143"/>
      <c r="K27" s="155"/>
      <c r="L27" s="5"/>
      <c r="M27" s="5"/>
    </row>
    <row r="28" spans="2:13" x14ac:dyDescent="0.3">
      <c r="B28" s="173"/>
      <c r="C28" s="144"/>
      <c r="D28" s="144"/>
      <c r="E28" s="26"/>
      <c r="F28" s="145"/>
      <c r="G28" s="146"/>
      <c r="H28" s="144"/>
      <c r="I28" s="144"/>
      <c r="J28" s="143"/>
      <c r="K28" s="155"/>
      <c r="L28" s="5"/>
      <c r="M28" s="5"/>
    </row>
    <row r="29" spans="2:13" x14ac:dyDescent="0.3">
      <c r="B29" s="173"/>
      <c r="C29" s="144"/>
      <c r="D29" s="144"/>
      <c r="E29" s="26"/>
      <c r="F29" s="145"/>
      <c r="G29" s="146"/>
      <c r="H29" s="144"/>
      <c r="I29" s="144"/>
      <c r="J29" s="143"/>
      <c r="K29" s="155"/>
      <c r="L29" s="5"/>
      <c r="M29" s="5"/>
    </row>
    <row r="30" spans="2:13" x14ac:dyDescent="0.3">
      <c r="B30" s="173"/>
      <c r="C30" s="144"/>
      <c r="D30" s="144"/>
      <c r="E30" s="26"/>
      <c r="F30" s="145"/>
      <c r="G30" s="146"/>
      <c r="H30" s="144"/>
      <c r="I30" s="144"/>
      <c r="J30" s="143"/>
      <c r="K30" s="155"/>
      <c r="L30" s="5"/>
      <c r="M30" s="5"/>
    </row>
    <row r="31" spans="2:13" x14ac:dyDescent="0.3">
      <c r="B31" s="173"/>
      <c r="C31" s="144"/>
      <c r="D31" s="144"/>
      <c r="E31" s="26"/>
      <c r="F31" s="145"/>
      <c r="G31" s="146"/>
      <c r="H31" s="144"/>
      <c r="I31" s="144"/>
      <c r="J31" s="143"/>
      <c r="K31" s="155"/>
      <c r="L31" s="5"/>
      <c r="M31" s="5"/>
    </row>
    <row r="32" spans="2:13" x14ac:dyDescent="0.3">
      <c r="B32" s="173"/>
      <c r="C32" s="144"/>
      <c r="D32" s="144"/>
      <c r="E32" s="26"/>
      <c r="F32" s="182"/>
      <c r="G32" s="181"/>
      <c r="H32" s="144"/>
      <c r="I32" s="144"/>
      <c r="J32" s="143"/>
      <c r="K32" s="155"/>
      <c r="L32" s="5"/>
      <c r="M32" s="5"/>
    </row>
    <row r="33" spans="2:13" ht="15" thickBot="1" x14ac:dyDescent="0.35">
      <c r="B33" s="177"/>
      <c r="C33" s="178"/>
      <c r="D33" s="178"/>
      <c r="E33" s="179"/>
      <c r="F33" s="178"/>
      <c r="G33" s="180"/>
      <c r="H33" s="177"/>
      <c r="I33" s="179"/>
      <c r="J33" s="179"/>
      <c r="K33" s="178"/>
      <c r="L33" s="5"/>
      <c r="M33" s="5"/>
    </row>
    <row r="34" spans="2:13" ht="15.6" thickTop="1" thickBot="1" x14ac:dyDescent="0.35">
      <c r="B34" s="320" t="s">
        <v>150</v>
      </c>
      <c r="C34" s="321"/>
      <c r="D34" s="178"/>
      <c r="E34" s="179"/>
      <c r="F34" s="178"/>
      <c r="G34" s="179"/>
      <c r="H34" s="177"/>
      <c r="I34" s="179"/>
      <c r="J34" s="179"/>
      <c r="K34" s="178"/>
      <c r="L34" s="5"/>
      <c r="M34" s="5"/>
    </row>
    <row r="35" spans="2:13" ht="15" thickTop="1" x14ac:dyDescent="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2:13" ht="15" thickBot="1" x14ac:dyDescent="0.35">
      <c r="B36" s="306"/>
      <c r="C36" s="44">
        <f>SUMIF($D40:$D66,Setup!F8,$E40:$E66) + SUMIF($I40:$I66,Setup!F8,$J40:$J66)</f>
        <v>49.24</v>
      </c>
      <c r="D36" s="44">
        <f>SUMIF($D40:$D66,Setup!F9,$E40:$E66) + SUMIF($I40:$I66,Setup!F9,$J40:$J66)</f>
        <v>0</v>
      </c>
      <c r="E36" s="44">
        <f>SUMIF($D40:$D66,Setup!F10,$E40:$E66) + SUMIF($I40:$I66,Setup!F10,$J40:$J66)</f>
        <v>22.5</v>
      </c>
      <c r="F36" s="44">
        <f>SUMIF($D40:$D66,Setup!F11,$E40:$E66) + SUMIF($I40:$I66,Setup!F11,$J40:$J66)</f>
        <v>3</v>
      </c>
      <c r="G36" s="44">
        <f>SUMIF($D40:$D66,Setup!F12,$E40:$E66) + SUMIF($I40:$I66,Setup!F12,$J40:$J66)</f>
        <v>0</v>
      </c>
      <c r="H36" s="44">
        <f>SUMIF($D40:$D66,Setup!F13,$E40:$E66) + SUMIF($I40:$I66,Setup!F13,$J40:$J66)</f>
        <v>0</v>
      </c>
      <c r="I36" s="44">
        <f ca="1">SUMIF($D40:$D566,Setup!F14,$E40:$E66) + SUMIF($I40:$I66,Setup!F14,$J40:$J66)</f>
        <v>0</v>
      </c>
      <c r="J36" s="44">
        <f>SUMIF($D40:$D66,Setup!F15,$E40:$E66) + SUMIF($I40:$I66,Setup!F15,$J40:$J66)</f>
        <v>0</v>
      </c>
      <c r="K36" s="45">
        <f ca="1">SUM(C36:J36)</f>
        <v>74.740000000000009</v>
      </c>
      <c r="L36" s="5"/>
      <c r="M36" s="5"/>
    </row>
    <row r="37" spans="2:13" ht="15.6" thickTop="1" thickBot="1" x14ac:dyDescent="0.35">
      <c r="B37" s="161"/>
      <c r="C37" s="158"/>
      <c r="D37" s="158"/>
      <c r="E37" s="159"/>
      <c r="F37" s="158"/>
      <c r="G37" s="160"/>
      <c r="H37" s="161"/>
      <c r="I37" s="159"/>
      <c r="J37" s="159"/>
      <c r="K37" s="158"/>
      <c r="L37" s="5"/>
      <c r="M37" s="5"/>
    </row>
    <row r="38" spans="2:13" ht="15" thickTop="1" x14ac:dyDescent="0.3">
      <c r="B38" s="319" t="s">
        <v>51</v>
      </c>
      <c r="C38" s="308"/>
      <c r="D38" s="308"/>
      <c r="E38" s="309"/>
      <c r="F38" s="46">
        <f>SUM(E40:E66)</f>
        <v>74.740000000000009</v>
      </c>
      <c r="G38" s="319" t="s">
        <v>134</v>
      </c>
      <c r="H38" s="308"/>
      <c r="I38" s="308"/>
      <c r="J38" s="309"/>
      <c r="K38" s="46">
        <f>SUM(J40:J66)</f>
        <v>0</v>
      </c>
      <c r="L38" s="5"/>
      <c r="M38" s="5"/>
    </row>
    <row r="39" spans="2:13" ht="15" thickBot="1" x14ac:dyDescent="0.35">
      <c r="B39" s="72" t="s">
        <v>9</v>
      </c>
      <c r="C39" s="47" t="s">
        <v>10</v>
      </c>
      <c r="D39" s="47" t="s">
        <v>22</v>
      </c>
      <c r="E39" s="73" t="s">
        <v>11</v>
      </c>
      <c r="F39" s="74" t="s">
        <v>12</v>
      </c>
      <c r="G39" s="72" t="s">
        <v>9</v>
      </c>
      <c r="H39" s="47" t="s">
        <v>10</v>
      </c>
      <c r="I39" s="47" t="s">
        <v>22</v>
      </c>
      <c r="J39" s="73" t="s">
        <v>11</v>
      </c>
      <c r="K39" s="74" t="s">
        <v>12</v>
      </c>
      <c r="L39" s="3"/>
      <c r="M39" s="5"/>
    </row>
    <row r="40" spans="2:13" ht="15" thickTop="1" x14ac:dyDescent="0.3">
      <c r="B40" s="16">
        <v>44198</v>
      </c>
      <c r="C40" s="147" t="s">
        <v>173</v>
      </c>
      <c r="D40" s="150" t="s">
        <v>13</v>
      </c>
      <c r="E40" s="17">
        <v>49.24</v>
      </c>
      <c r="F40" s="151" t="s">
        <v>79</v>
      </c>
      <c r="G40" s="146"/>
      <c r="H40" s="150"/>
      <c r="I40" s="150"/>
      <c r="J40" s="18"/>
      <c r="K40" s="150"/>
      <c r="L40" s="3"/>
      <c r="M40" s="5"/>
    </row>
    <row r="41" spans="2:13" x14ac:dyDescent="0.3">
      <c r="B41" s="21">
        <v>44198</v>
      </c>
      <c r="C41" s="148" t="s">
        <v>173</v>
      </c>
      <c r="D41" s="150" t="s">
        <v>177</v>
      </c>
      <c r="E41" s="20">
        <v>3</v>
      </c>
      <c r="F41" s="152" t="s">
        <v>113</v>
      </c>
      <c r="G41" s="146"/>
      <c r="H41" s="148"/>
      <c r="I41" s="150"/>
      <c r="J41" s="20"/>
      <c r="K41" s="148"/>
      <c r="L41" s="3"/>
      <c r="M41" s="5"/>
    </row>
    <row r="42" spans="2:13" x14ac:dyDescent="0.3">
      <c r="B42" s="167">
        <v>44200</v>
      </c>
      <c r="C42" s="148" t="s">
        <v>174</v>
      </c>
      <c r="D42" s="150" t="s">
        <v>21</v>
      </c>
      <c r="E42" s="20">
        <v>22.5</v>
      </c>
      <c r="F42" s="152" t="s">
        <v>114</v>
      </c>
      <c r="G42" s="25"/>
      <c r="H42" s="148"/>
      <c r="I42" s="150"/>
      <c r="J42" s="20"/>
      <c r="K42" s="148"/>
      <c r="L42" s="3"/>
      <c r="M42" s="5"/>
    </row>
    <row r="43" spans="2:13" x14ac:dyDescent="0.3">
      <c r="B43" s="167"/>
      <c r="C43" s="269" t="s">
        <v>136</v>
      </c>
      <c r="D43" s="150"/>
      <c r="E43" s="24"/>
      <c r="F43" s="153"/>
      <c r="G43" s="25"/>
      <c r="H43" s="148"/>
      <c r="I43" s="150"/>
      <c r="J43" s="20"/>
      <c r="K43" s="148"/>
      <c r="L43" s="3"/>
      <c r="M43" s="5"/>
    </row>
    <row r="44" spans="2:13" x14ac:dyDescent="0.3">
      <c r="B44" s="167"/>
      <c r="C44" s="148"/>
      <c r="D44" s="150"/>
      <c r="E44" s="24"/>
      <c r="F44" s="153"/>
      <c r="G44" s="25"/>
      <c r="H44" s="148"/>
      <c r="I44" s="148"/>
      <c r="J44" s="20"/>
      <c r="K44" s="148"/>
      <c r="L44" s="3"/>
      <c r="M44" s="5"/>
    </row>
    <row r="45" spans="2:13" x14ac:dyDescent="0.3">
      <c r="B45" s="167"/>
      <c r="C45" s="148"/>
      <c r="D45" s="150"/>
      <c r="E45" s="20"/>
      <c r="F45" s="152"/>
      <c r="G45" s="25"/>
      <c r="H45" s="148"/>
      <c r="I45" s="150"/>
      <c r="J45" s="20"/>
      <c r="K45" s="148"/>
      <c r="L45" s="3"/>
      <c r="M45" s="5"/>
    </row>
    <row r="46" spans="2:13" x14ac:dyDescent="0.3">
      <c r="B46" s="167"/>
      <c r="C46" s="148"/>
      <c r="D46" s="150"/>
      <c r="E46" s="20"/>
      <c r="F46" s="152"/>
      <c r="G46" s="25"/>
      <c r="H46" s="148"/>
      <c r="I46" s="150"/>
      <c r="J46" s="20"/>
      <c r="K46" s="148"/>
      <c r="L46" s="3"/>
      <c r="M46" s="5"/>
    </row>
    <row r="47" spans="2:13" x14ac:dyDescent="0.3">
      <c r="B47" s="167"/>
      <c r="C47" s="148"/>
      <c r="D47" s="150"/>
      <c r="E47" s="20"/>
      <c r="F47" s="152"/>
      <c r="G47" s="25"/>
      <c r="H47" s="148"/>
      <c r="I47" s="150"/>
      <c r="J47" s="20"/>
      <c r="K47" s="148"/>
      <c r="L47" s="3"/>
      <c r="M47" s="5"/>
    </row>
    <row r="48" spans="2:13" x14ac:dyDescent="0.3">
      <c r="B48" s="167"/>
      <c r="C48" s="148"/>
      <c r="D48" s="150"/>
      <c r="E48" s="20"/>
      <c r="F48" s="152"/>
      <c r="G48" s="25"/>
      <c r="H48" s="148"/>
      <c r="I48" s="148"/>
      <c r="J48" s="20"/>
      <c r="K48" s="148"/>
      <c r="L48" s="1"/>
    </row>
    <row r="49" spans="2:12" x14ac:dyDescent="0.3">
      <c r="B49" s="167"/>
      <c r="C49" s="148"/>
      <c r="D49" s="150"/>
      <c r="E49" s="20"/>
      <c r="F49" s="152"/>
      <c r="G49" s="25"/>
      <c r="H49" s="148"/>
      <c r="I49" s="150"/>
      <c r="J49" s="20"/>
      <c r="K49" s="148"/>
      <c r="L49" s="1"/>
    </row>
    <row r="50" spans="2:12" x14ac:dyDescent="0.3">
      <c r="B50" s="167"/>
      <c r="C50" s="148"/>
      <c r="D50" s="150"/>
      <c r="E50" s="20"/>
      <c r="F50" s="152"/>
      <c r="G50" s="25"/>
      <c r="H50" s="154"/>
      <c r="I50" s="150"/>
      <c r="J50" s="26"/>
      <c r="K50" s="148"/>
      <c r="L50" s="1"/>
    </row>
    <row r="51" spans="2:12" x14ac:dyDescent="0.3">
      <c r="B51" s="167"/>
      <c r="C51" s="148"/>
      <c r="D51" s="150"/>
      <c r="E51" s="20"/>
      <c r="F51" s="152"/>
      <c r="G51" s="25"/>
      <c r="H51" s="149"/>
      <c r="I51" s="150"/>
      <c r="J51" s="20"/>
      <c r="K51" s="149"/>
      <c r="L51" s="1"/>
    </row>
    <row r="52" spans="2:12" x14ac:dyDescent="0.3">
      <c r="B52" s="167"/>
      <c r="C52" s="148"/>
      <c r="D52" s="150"/>
      <c r="E52" s="20"/>
      <c r="F52" s="152"/>
      <c r="G52" s="25"/>
      <c r="H52" s="148"/>
      <c r="I52" s="148"/>
      <c r="J52" s="20"/>
      <c r="K52" s="148"/>
      <c r="L52" s="1"/>
    </row>
    <row r="53" spans="2:12" x14ac:dyDescent="0.3">
      <c r="B53" s="167"/>
      <c r="C53" s="148"/>
      <c r="D53" s="150"/>
      <c r="E53" s="20"/>
      <c r="F53" s="152"/>
      <c r="G53" s="25"/>
      <c r="H53" s="148"/>
      <c r="I53" s="150"/>
      <c r="J53" s="20"/>
      <c r="K53" s="148"/>
      <c r="L53" s="2"/>
    </row>
    <row r="54" spans="2:12" x14ac:dyDescent="0.3">
      <c r="B54" s="167"/>
      <c r="C54" s="148"/>
      <c r="D54" s="150"/>
      <c r="E54" s="20"/>
      <c r="F54" s="152"/>
      <c r="G54" s="25"/>
      <c r="H54" s="148"/>
      <c r="I54" s="150"/>
      <c r="J54" s="20"/>
      <c r="K54" s="148"/>
      <c r="L54" s="2"/>
    </row>
    <row r="55" spans="2:12" x14ac:dyDescent="0.3">
      <c r="B55" s="167"/>
      <c r="C55" s="148"/>
      <c r="D55" s="150"/>
      <c r="E55" s="20"/>
      <c r="F55" s="152"/>
      <c r="G55" s="25"/>
      <c r="H55" s="148"/>
      <c r="I55" s="150"/>
      <c r="J55" s="20"/>
      <c r="K55" s="148"/>
      <c r="L55" s="2"/>
    </row>
    <row r="56" spans="2:12" x14ac:dyDescent="0.3">
      <c r="B56" s="167"/>
      <c r="C56" s="148"/>
      <c r="D56" s="150"/>
      <c r="E56" s="20"/>
      <c r="F56" s="152"/>
      <c r="G56" s="25"/>
      <c r="H56" s="148"/>
      <c r="I56" s="148"/>
      <c r="J56" s="20"/>
      <c r="K56" s="148"/>
      <c r="L56" s="2"/>
    </row>
    <row r="57" spans="2:12" x14ac:dyDescent="0.3">
      <c r="B57" s="167"/>
      <c r="C57" s="148"/>
      <c r="D57" s="150"/>
      <c r="E57" s="20"/>
      <c r="F57" s="152"/>
      <c r="G57" s="25"/>
      <c r="H57" s="148"/>
      <c r="I57" s="148"/>
      <c r="J57" s="20"/>
      <c r="K57" s="148"/>
      <c r="L57" s="2"/>
    </row>
    <row r="58" spans="2:12" x14ac:dyDescent="0.3">
      <c r="B58" s="167"/>
      <c r="C58" s="148"/>
      <c r="D58" s="150"/>
      <c r="E58" s="20"/>
      <c r="F58" s="152"/>
      <c r="G58" s="25"/>
      <c r="H58" s="148"/>
      <c r="I58" s="148"/>
      <c r="J58" s="20"/>
      <c r="K58" s="148"/>
      <c r="L58" s="2"/>
    </row>
    <row r="59" spans="2:12" x14ac:dyDescent="0.3">
      <c r="B59" s="167"/>
      <c r="C59" s="148"/>
      <c r="D59" s="150"/>
      <c r="E59" s="20"/>
      <c r="F59" s="152"/>
      <c r="G59" s="25"/>
      <c r="H59" s="148"/>
      <c r="I59" s="148"/>
      <c r="J59" s="20"/>
      <c r="K59" s="148"/>
      <c r="L59" s="2"/>
    </row>
    <row r="60" spans="2:12" x14ac:dyDescent="0.3">
      <c r="B60" s="167"/>
      <c r="C60" s="148"/>
      <c r="D60" s="150"/>
      <c r="E60" s="20"/>
      <c r="F60" s="152"/>
      <c r="G60" s="25"/>
      <c r="H60" s="148"/>
      <c r="I60" s="148"/>
      <c r="J60" s="20"/>
      <c r="K60" s="148"/>
      <c r="L60" s="2"/>
    </row>
    <row r="61" spans="2:12" x14ac:dyDescent="0.3">
      <c r="B61" s="167"/>
      <c r="C61" s="148"/>
      <c r="D61" s="150"/>
      <c r="E61" s="20"/>
      <c r="F61" s="152"/>
      <c r="G61" s="25"/>
      <c r="H61" s="148"/>
      <c r="I61" s="150"/>
      <c r="J61" s="20"/>
      <c r="K61" s="148"/>
      <c r="L61" s="2"/>
    </row>
    <row r="62" spans="2:12" x14ac:dyDescent="0.3">
      <c r="B62" s="167"/>
      <c r="C62" s="148"/>
      <c r="D62" s="150"/>
      <c r="E62" s="20"/>
      <c r="F62" s="152"/>
      <c r="G62" s="25"/>
      <c r="H62" s="148"/>
      <c r="I62" s="150"/>
      <c r="J62" s="20"/>
      <c r="K62" s="148"/>
      <c r="L62" s="2"/>
    </row>
    <row r="63" spans="2:12" x14ac:dyDescent="0.3">
      <c r="B63" s="167"/>
      <c r="C63" s="148"/>
      <c r="D63" s="150"/>
      <c r="E63" s="20"/>
      <c r="F63" s="152"/>
      <c r="G63" s="25"/>
      <c r="H63" s="148"/>
      <c r="I63" s="148"/>
      <c r="J63" s="20"/>
      <c r="K63" s="148"/>
      <c r="L63" s="2"/>
    </row>
    <row r="64" spans="2:12" x14ac:dyDescent="0.3">
      <c r="B64" s="167"/>
      <c r="C64" s="148"/>
      <c r="D64" s="150"/>
      <c r="E64" s="20"/>
      <c r="F64" s="152"/>
      <c r="G64" s="25"/>
      <c r="H64" s="148"/>
      <c r="I64" s="148"/>
      <c r="J64" s="20"/>
      <c r="K64" s="148"/>
      <c r="L64" s="2"/>
    </row>
    <row r="65" spans="2:12" x14ac:dyDescent="0.3">
      <c r="B65" s="167"/>
      <c r="C65" s="148"/>
      <c r="D65" s="150"/>
      <c r="E65" s="20"/>
      <c r="F65" s="152"/>
      <c r="G65" s="25"/>
      <c r="H65" s="148"/>
      <c r="I65" s="148"/>
      <c r="J65" s="20"/>
      <c r="K65" s="148"/>
      <c r="L65" s="2"/>
    </row>
    <row r="66" spans="2:12" x14ac:dyDescent="0.3">
      <c r="B66" s="21"/>
      <c r="C66" s="148"/>
      <c r="D66" s="150"/>
      <c r="E66" s="20"/>
      <c r="F66" s="152"/>
      <c r="G66" s="25"/>
      <c r="H66" s="148"/>
      <c r="I66" s="148"/>
      <c r="J66" s="20"/>
      <c r="K66" s="148"/>
      <c r="L66" s="2"/>
    </row>
    <row r="67" spans="2:12" ht="15" thickBot="1" x14ac:dyDescent="0.35">
      <c r="B67" s="187"/>
      <c r="C67" s="188"/>
      <c r="D67" s="189"/>
      <c r="E67" s="190"/>
      <c r="F67" s="188"/>
      <c r="G67" s="191"/>
      <c r="H67" s="188"/>
      <c r="I67" s="188"/>
      <c r="J67" s="190"/>
      <c r="K67" s="188"/>
      <c r="L67" s="2"/>
    </row>
    <row r="68" spans="2:12" ht="15.6" thickTop="1" thickBot="1" x14ac:dyDescent="0.35">
      <c r="B68" s="320" t="s">
        <v>15</v>
      </c>
      <c r="C68" s="321"/>
      <c r="D68" s="164"/>
      <c r="E68" s="165"/>
      <c r="F68" s="164"/>
      <c r="G68" s="176"/>
      <c r="H68" s="163"/>
      <c r="I68" s="164"/>
      <c r="J68" s="165"/>
      <c r="K68" s="165"/>
      <c r="L68" s="2"/>
    </row>
    <row r="69" spans="2:12" ht="15" thickTop="1" x14ac:dyDescent="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2:12" ht="15" thickBot="1" x14ac:dyDescent="0.35">
      <c r="B70" s="306"/>
      <c r="C70" s="44">
        <f>SUMIF($F74:$F100,Setup!I8,$E74:$E100)</f>
        <v>0</v>
      </c>
      <c r="D70" s="44">
        <f>SUMIF($F74:$F100,Setup!I9,$E74:$E100)</f>
        <v>0</v>
      </c>
      <c r="E70" s="44">
        <f>SUMIF($F74:$F100,Setup!I10,$E74:$E100)</f>
        <v>0</v>
      </c>
      <c r="F70" s="44">
        <f>SUMIF($F74:$F100,Setup!I11,$E74:$E100)</f>
        <v>0</v>
      </c>
      <c r="G70" s="44">
        <f>SUMIF($F74:$F100,Setup!I12,$E74:$E100)</f>
        <v>128</v>
      </c>
      <c r="H70" s="44">
        <f>SUMIF($F74:$F100,Setup!I13,$E74:$E100)</f>
        <v>0</v>
      </c>
      <c r="I70" s="44">
        <f>SUMIF($F74:$F100,Setup!I14,$E74:$E100)</f>
        <v>0</v>
      </c>
      <c r="J70" s="44">
        <f>SUMIF($F74:$F100,Setup!I15,$E74:$E100)</f>
        <v>0</v>
      </c>
      <c r="K70" s="48">
        <f>SUM(C70:J70)</f>
        <v>128</v>
      </c>
      <c r="L70" s="1"/>
    </row>
    <row r="71" spans="2:12" ht="15.6" thickTop="1" thickBot="1" x14ac:dyDescent="0.35">
      <c r="B71" s="161"/>
      <c r="C71" s="158"/>
      <c r="D71" s="158"/>
      <c r="E71" s="159"/>
      <c r="F71" s="158"/>
      <c r="G71" s="160"/>
      <c r="H71" s="161"/>
      <c r="I71" s="159"/>
      <c r="J71" s="159"/>
      <c r="K71" s="158"/>
    </row>
    <row r="72" spans="2:12" ht="15" thickTop="1" x14ac:dyDescent="0.3">
      <c r="B72" s="49">
        <f>SUM(D74:D100)</f>
        <v>308</v>
      </c>
      <c r="C72" s="307" t="s">
        <v>15</v>
      </c>
      <c r="D72" s="308"/>
      <c r="E72" s="308"/>
      <c r="F72" s="309"/>
      <c r="G72" s="172">
        <f>SUM(E74:E100)</f>
        <v>128</v>
      </c>
      <c r="H72" s="310" t="s">
        <v>18</v>
      </c>
      <c r="I72" s="311"/>
      <c r="J72" s="311"/>
      <c r="K72" s="71" t="s">
        <v>3</v>
      </c>
    </row>
    <row r="73" spans="2:12" ht="15" thickBot="1" x14ac:dyDescent="0.35">
      <c r="B73" s="72" t="s">
        <v>9</v>
      </c>
      <c r="C73" s="47" t="s">
        <v>10</v>
      </c>
      <c r="D73" s="75" t="s">
        <v>16</v>
      </c>
      <c r="E73" s="76" t="s">
        <v>17</v>
      </c>
      <c r="F73" s="47" t="s">
        <v>25</v>
      </c>
      <c r="G73" s="168" t="s">
        <v>12</v>
      </c>
      <c r="H73" s="72" t="s">
        <v>9</v>
      </c>
      <c r="I73" s="47" t="s">
        <v>19</v>
      </c>
      <c r="J73" s="47" t="s">
        <v>20</v>
      </c>
      <c r="K73" s="50">
        <f>SUM(K74:K100)</f>
        <v>255</v>
      </c>
    </row>
    <row r="74" spans="2:12" ht="15" thickTop="1" x14ac:dyDescent="0.3">
      <c r="B74" s="35">
        <v>44197</v>
      </c>
      <c r="C74" s="30" t="s">
        <v>173</v>
      </c>
      <c r="D74" s="31">
        <v>125</v>
      </c>
      <c r="E74" s="31"/>
      <c r="F74" s="32" t="s">
        <v>64</v>
      </c>
      <c r="G74" s="166" t="s">
        <v>68</v>
      </c>
      <c r="H74" s="169">
        <v>44198</v>
      </c>
      <c r="I74" s="29">
        <v>16343</v>
      </c>
      <c r="J74" s="29">
        <v>16453</v>
      </c>
      <c r="K74" s="51">
        <f t="shared" ref="K74:K100" si="0">IF(OR(ISBLANK(H74), ISBLANK(I74), J74-I74 &lt;1)," ",J74-I74)</f>
        <v>110</v>
      </c>
    </row>
    <row r="75" spans="2:12" x14ac:dyDescent="0.3">
      <c r="B75" s="36">
        <v>44202</v>
      </c>
      <c r="C75" s="23" t="s">
        <v>108</v>
      </c>
      <c r="D75" s="24"/>
      <c r="E75" s="24">
        <v>128</v>
      </c>
      <c r="F75" s="23" t="s">
        <v>64</v>
      </c>
      <c r="G75" s="153" t="s">
        <v>71</v>
      </c>
      <c r="H75" s="170">
        <v>44202</v>
      </c>
      <c r="I75" s="55">
        <v>16459</v>
      </c>
      <c r="J75" s="55">
        <v>16604</v>
      </c>
      <c r="K75" s="51">
        <f>IF(OR(ISBLANK(H75), ISBLANK(I75), J75-I75 &lt;1)," ",J75-I75)</f>
        <v>145</v>
      </c>
    </row>
    <row r="76" spans="2:12" x14ac:dyDescent="0.3">
      <c r="B76" s="22">
        <v>44202</v>
      </c>
      <c r="C76" s="23" t="s">
        <v>108</v>
      </c>
      <c r="D76" s="24">
        <v>96</v>
      </c>
      <c r="E76" s="24"/>
      <c r="F76" s="23" t="s">
        <v>70</v>
      </c>
      <c r="G76" s="153" t="s">
        <v>102</v>
      </c>
      <c r="H76" s="170"/>
      <c r="I76" s="27"/>
      <c r="J76" s="27"/>
      <c r="K76" s="51" t="str">
        <f>IF(OR(ISBLANK(H76), ISBLANK(I76), J76-I76 &lt;1)," ",J76-I76)</f>
        <v xml:space="preserve"> </v>
      </c>
    </row>
    <row r="77" spans="2:12" x14ac:dyDescent="0.3">
      <c r="B77" s="22">
        <v>44202</v>
      </c>
      <c r="C77" s="23" t="s">
        <v>108</v>
      </c>
      <c r="D77" s="24">
        <v>87</v>
      </c>
      <c r="E77" s="24"/>
      <c r="F77" s="23" t="s">
        <v>27</v>
      </c>
      <c r="G77" s="153" t="s">
        <v>103</v>
      </c>
      <c r="H77" s="171"/>
      <c r="I77" s="27"/>
      <c r="J77" s="27"/>
      <c r="K77" s="51" t="str">
        <f t="shared" si="0"/>
        <v xml:space="preserve"> </v>
      </c>
    </row>
    <row r="78" spans="2:12" x14ac:dyDescent="0.3">
      <c r="B78" s="21"/>
      <c r="C78" s="269" t="s">
        <v>136</v>
      </c>
      <c r="D78" s="24"/>
      <c r="E78" s="24"/>
      <c r="F78" s="23"/>
      <c r="G78" s="153"/>
      <c r="H78" s="171"/>
      <c r="I78" s="55"/>
      <c r="J78" s="55"/>
      <c r="K78" s="51" t="str">
        <f t="shared" si="0"/>
        <v xml:space="preserve"> </v>
      </c>
    </row>
    <row r="79" spans="2:12" x14ac:dyDescent="0.3">
      <c r="B79" s="162"/>
      <c r="C79" s="34"/>
      <c r="D79" s="24"/>
      <c r="E79" s="24"/>
      <c r="F79" s="23"/>
      <c r="G79" s="153"/>
      <c r="H79" s="171"/>
      <c r="I79" s="55"/>
      <c r="J79" s="55"/>
      <c r="K79" s="51" t="str">
        <f t="shared" si="0"/>
        <v xml:space="preserve"> </v>
      </c>
    </row>
    <row r="80" spans="2:12" x14ac:dyDescent="0.3">
      <c r="B80" s="22"/>
      <c r="C80" s="23"/>
      <c r="D80" s="24"/>
      <c r="E80" s="24"/>
      <c r="F80" s="23"/>
      <c r="G80" s="153"/>
      <c r="H80" s="171"/>
      <c r="I80" s="27"/>
      <c r="J80" s="27"/>
      <c r="K80" s="51" t="str">
        <f t="shared" si="0"/>
        <v xml:space="preserve"> </v>
      </c>
    </row>
    <row r="81" spans="2:12" x14ac:dyDescent="0.3">
      <c r="B81" s="36"/>
      <c r="C81" s="19"/>
      <c r="D81" s="20"/>
      <c r="E81" s="20"/>
      <c r="F81" s="23"/>
      <c r="G81" s="152"/>
      <c r="H81" s="171"/>
      <c r="I81" s="27"/>
      <c r="J81" s="27"/>
      <c r="K81" s="51" t="str">
        <f t="shared" si="0"/>
        <v xml:space="preserve"> </v>
      </c>
      <c r="L81" s="14" t="s">
        <v>24</v>
      </c>
    </row>
    <row r="82" spans="2:12" x14ac:dyDescent="0.3">
      <c r="B82" s="22"/>
      <c r="C82" s="19"/>
      <c r="D82" s="20"/>
      <c r="E82" s="20"/>
      <c r="F82" s="23"/>
      <c r="G82" s="152"/>
      <c r="H82" s="171"/>
      <c r="I82" s="27"/>
      <c r="J82" s="27"/>
      <c r="K82" s="51" t="str">
        <f t="shared" si="0"/>
        <v xml:space="preserve"> </v>
      </c>
    </row>
    <row r="83" spans="2:12" x14ac:dyDescent="0.3">
      <c r="B83" s="22"/>
      <c r="C83" s="23"/>
      <c r="D83" s="24"/>
      <c r="E83" s="24"/>
      <c r="F83" s="23"/>
      <c r="G83" s="153"/>
      <c r="H83" s="171"/>
      <c r="I83" s="55"/>
      <c r="J83" s="55"/>
      <c r="K83" s="51" t="str">
        <f t="shared" si="0"/>
        <v xml:space="preserve"> </v>
      </c>
    </row>
    <row r="84" spans="2:12" x14ac:dyDescent="0.3">
      <c r="B84" s="21"/>
      <c r="C84" s="19"/>
      <c r="D84" s="20"/>
      <c r="E84" s="20"/>
      <c r="F84" s="23"/>
      <c r="G84" s="152"/>
      <c r="H84" s="171"/>
      <c r="I84" s="27"/>
      <c r="J84" s="27"/>
      <c r="K84" s="51" t="str">
        <f t="shared" si="0"/>
        <v xml:space="preserve"> </v>
      </c>
    </row>
    <row r="85" spans="2:12" x14ac:dyDescent="0.3">
      <c r="B85" s="162"/>
      <c r="C85" s="19"/>
      <c r="D85" s="20"/>
      <c r="E85" s="20"/>
      <c r="F85" s="23"/>
      <c r="G85" s="152"/>
      <c r="H85" s="171"/>
      <c r="I85" s="27"/>
      <c r="J85" s="27"/>
      <c r="K85" s="51" t="str">
        <f t="shared" si="0"/>
        <v xml:space="preserve"> </v>
      </c>
    </row>
    <row r="86" spans="2:12" x14ac:dyDescent="0.3">
      <c r="B86" s="22"/>
      <c r="C86" s="19"/>
      <c r="D86" s="20"/>
      <c r="E86" s="20"/>
      <c r="F86" s="23"/>
      <c r="G86" s="152"/>
      <c r="H86" s="171"/>
      <c r="I86" s="27"/>
      <c r="J86" s="27"/>
      <c r="K86" s="51" t="str">
        <f t="shared" si="0"/>
        <v xml:space="preserve"> </v>
      </c>
    </row>
    <row r="87" spans="2:12" x14ac:dyDescent="0.3">
      <c r="B87" s="36"/>
      <c r="C87" s="19"/>
      <c r="D87" s="20"/>
      <c r="E87" s="20"/>
      <c r="F87" s="23"/>
      <c r="G87" s="152"/>
      <c r="H87" s="171"/>
      <c r="I87" s="27"/>
      <c r="J87" s="27"/>
      <c r="K87" s="51" t="str">
        <f t="shared" si="0"/>
        <v xml:space="preserve"> </v>
      </c>
    </row>
    <row r="88" spans="2:12" x14ac:dyDescent="0.3">
      <c r="B88" s="22"/>
      <c r="C88" s="19"/>
      <c r="D88" s="20"/>
      <c r="E88" s="20"/>
      <c r="F88" s="23"/>
      <c r="G88" s="152"/>
      <c r="H88" s="171"/>
      <c r="I88" s="27"/>
      <c r="J88" s="27"/>
      <c r="K88" s="51" t="str">
        <f t="shared" si="0"/>
        <v xml:space="preserve"> </v>
      </c>
    </row>
    <row r="89" spans="2:12" x14ac:dyDescent="0.3">
      <c r="B89" s="22"/>
      <c r="C89" s="19"/>
      <c r="D89" s="20"/>
      <c r="E89" s="20"/>
      <c r="F89" s="23"/>
      <c r="G89" s="152"/>
      <c r="H89" s="171"/>
      <c r="I89" s="27"/>
      <c r="J89" s="27"/>
      <c r="K89" s="51" t="str">
        <f t="shared" si="0"/>
        <v xml:space="preserve"> </v>
      </c>
    </row>
    <row r="90" spans="2:12" x14ac:dyDescent="0.3">
      <c r="B90" s="21"/>
      <c r="C90" s="19"/>
      <c r="D90" s="20"/>
      <c r="E90" s="20"/>
      <c r="F90" s="23"/>
      <c r="G90" s="152"/>
      <c r="H90" s="171"/>
      <c r="I90" s="27"/>
      <c r="J90" s="27"/>
      <c r="K90" s="51" t="str">
        <f t="shared" si="0"/>
        <v xml:space="preserve"> </v>
      </c>
    </row>
    <row r="91" spans="2:12" x14ac:dyDescent="0.3">
      <c r="B91" s="162"/>
      <c r="C91" s="19"/>
      <c r="D91" s="24"/>
      <c r="E91" s="20"/>
      <c r="F91" s="23"/>
      <c r="G91" s="152"/>
      <c r="H91" s="171"/>
      <c r="I91" s="27"/>
      <c r="J91" s="27"/>
      <c r="K91" s="51" t="str">
        <f t="shared" si="0"/>
        <v xml:space="preserve"> </v>
      </c>
    </row>
    <row r="92" spans="2:12" x14ac:dyDescent="0.3">
      <c r="B92" s="22"/>
      <c r="C92" s="19"/>
      <c r="D92" s="24"/>
      <c r="E92" s="20"/>
      <c r="F92" s="23"/>
      <c r="G92" s="152"/>
      <c r="H92" s="171"/>
      <c r="I92" s="27"/>
      <c r="J92" s="27"/>
      <c r="K92" s="51" t="str">
        <f t="shared" si="0"/>
        <v xml:space="preserve"> </v>
      </c>
    </row>
    <row r="93" spans="2:12" x14ac:dyDescent="0.3">
      <c r="B93" s="36"/>
      <c r="C93" s="19"/>
      <c r="D93" s="24"/>
      <c r="E93" s="20"/>
      <c r="F93" s="23"/>
      <c r="G93" s="152"/>
      <c r="H93" s="171"/>
      <c r="I93" s="27"/>
      <c r="J93" s="27"/>
      <c r="K93" s="51" t="str">
        <f t="shared" si="0"/>
        <v xml:space="preserve"> </v>
      </c>
    </row>
    <row r="94" spans="2:12" x14ac:dyDescent="0.3">
      <c r="B94" s="22"/>
      <c r="C94" s="19"/>
      <c r="D94" s="20"/>
      <c r="E94" s="20"/>
      <c r="F94" s="23"/>
      <c r="G94" s="152"/>
      <c r="H94" s="171"/>
      <c r="I94" s="27"/>
      <c r="J94" s="27"/>
      <c r="K94" s="51" t="str">
        <f t="shared" si="0"/>
        <v xml:space="preserve"> </v>
      </c>
    </row>
    <row r="95" spans="2:12" x14ac:dyDescent="0.3">
      <c r="B95" s="22"/>
      <c r="C95" s="19"/>
      <c r="D95" s="20"/>
      <c r="E95" s="20"/>
      <c r="F95" s="23"/>
      <c r="G95" s="152"/>
      <c r="H95" s="171"/>
      <c r="I95" s="27"/>
      <c r="J95" s="27"/>
      <c r="K95" s="51" t="str">
        <f t="shared" si="0"/>
        <v xml:space="preserve"> </v>
      </c>
    </row>
    <row r="96" spans="2:12" x14ac:dyDescent="0.3">
      <c r="B96" s="21"/>
      <c r="C96" s="19"/>
      <c r="D96" s="20"/>
      <c r="E96" s="20"/>
      <c r="F96" s="23"/>
      <c r="G96" s="152"/>
      <c r="H96" s="171"/>
      <c r="I96" s="27"/>
      <c r="J96" s="27"/>
      <c r="K96" s="51" t="str">
        <f t="shared" si="0"/>
        <v xml:space="preserve"> </v>
      </c>
    </row>
    <row r="97" spans="2:11" x14ac:dyDescent="0.3">
      <c r="B97" s="21"/>
      <c r="C97" s="19"/>
      <c r="D97" s="20"/>
      <c r="E97" s="20"/>
      <c r="F97" s="23"/>
      <c r="G97" s="152"/>
      <c r="H97" s="171"/>
      <c r="I97" s="27"/>
      <c r="J97" s="27"/>
      <c r="K97" s="51" t="str">
        <f t="shared" si="0"/>
        <v xml:space="preserve"> </v>
      </c>
    </row>
    <row r="98" spans="2:11" x14ac:dyDescent="0.3">
      <c r="B98" s="21"/>
      <c r="C98" s="19"/>
      <c r="D98" s="20"/>
      <c r="E98" s="20"/>
      <c r="F98" s="23"/>
      <c r="G98" s="152"/>
      <c r="H98" s="171"/>
      <c r="I98" s="27"/>
      <c r="J98" s="27"/>
      <c r="K98" s="51" t="str">
        <f t="shared" si="0"/>
        <v xml:space="preserve"> </v>
      </c>
    </row>
    <row r="99" spans="2:11" x14ac:dyDescent="0.3">
      <c r="B99" s="21"/>
      <c r="C99" s="19"/>
      <c r="D99" s="20"/>
      <c r="E99" s="20"/>
      <c r="F99" s="23"/>
      <c r="G99" s="152"/>
      <c r="H99" s="171"/>
      <c r="I99" s="27"/>
      <c r="J99" s="27"/>
      <c r="K99" s="51" t="str">
        <f t="shared" si="0"/>
        <v xml:space="preserve"> </v>
      </c>
    </row>
    <row r="100" spans="2:11" x14ac:dyDescent="0.3">
      <c r="B100" s="21"/>
      <c r="C100" s="23"/>
      <c r="D100" s="20"/>
      <c r="E100" s="20"/>
      <c r="F100" s="23"/>
      <c r="G100" s="153"/>
      <c r="H100" s="171"/>
      <c r="I100" s="27"/>
      <c r="J100" s="27"/>
      <c r="K100" s="51" t="str">
        <f t="shared" si="0"/>
        <v xml:space="preserve"> </v>
      </c>
    </row>
  </sheetData>
  <sheetProtection algorithmName="SHA-512" hashValue="OU0Y/Vs9epHIHwQhmQa0P1sRh71lt3Is+DXvCWWK/Z2NperjhdFwTre87vAzt8wThB/BK46E/sKO0clNM/fT5A==" saltValue="4ErL/eh/KM+KoyvCfFBt9g==" spinCount="100000" sheet="1" objects="1" scenarios="1" selectLockedCells="1" sort="0"/>
  <sortState xmlns:xlrd2="http://schemas.microsoft.com/office/spreadsheetml/2017/richdata2" ref="B15:F20">
    <sortCondition ref="B15:B20"/>
  </sortState>
  <mergeCells count="13">
    <mergeCell ref="B69:B70"/>
    <mergeCell ref="C72:F72"/>
    <mergeCell ref="H72:J72"/>
    <mergeCell ref="A1:K1"/>
    <mergeCell ref="E3:G3"/>
    <mergeCell ref="B7:B8"/>
    <mergeCell ref="B35:B36"/>
    <mergeCell ref="B38:E38"/>
    <mergeCell ref="G38:J38"/>
    <mergeCell ref="B10:E10"/>
    <mergeCell ref="G10:J10"/>
    <mergeCell ref="B34:C34"/>
    <mergeCell ref="B68:C68"/>
  </mergeCells>
  <conditionalFormatting sqref="H5">
    <cfRule type="cellIs" dxfId="25" priority="1" operator="lessThan">
      <formula>0</formula>
    </cfRule>
  </conditionalFormatting>
  <dataValidations count="22">
    <dataValidation type="date" allowBlank="1" showInputMessage="1" showErrorMessage="1" errorTitle="Date Error Message" error="Date:      Jan 2015 Only_x000a_Format:  mm/dd/yyyy" sqref="B6 G67 B71 B9" xr:uid="{00000000-0002-0000-0300-000000000000}">
      <formula1>42005</formula1>
      <formula2>42035</formula2>
    </dataValidation>
    <dataValidation allowBlank="1" showErrorMessage="1" sqref="B35:B36 I73:J73 K72 C73:E73 D3 E4:G4 J3" xr:uid="{00000000-0002-0000-0300-000001000000}"/>
    <dataValidation type="whole" allowBlank="1" showInputMessage="1" showErrorMessage="1" errorTitle="Mileage Message" error="Whole numbers only" sqref="I74:J100" xr:uid="{00000000-0002-0000-0300-000002000000}">
      <formula1>0</formula1>
      <formula2>1000000</formula2>
    </dataValidation>
    <dataValidation allowBlank="1" showErrorMessage="1" promptTitle=" " sqref="F73 E3:H3" xr:uid="{00000000-0002-0000-0300-000003000000}"/>
    <dataValidation allowBlank="1" showInputMessage="1" sqref="B4 D67" xr:uid="{00000000-0002-0000-0300-000004000000}"/>
    <dataValidation type="textLength" operator="lessThanOrEqual" allowBlank="1" showErrorMessage="1" prompt="x" sqref="G73" xr:uid="{00000000-0002-0000-0300-000005000000}">
      <formula1>10</formula1>
    </dataValidation>
    <dataValidation allowBlank="1" showErrorMessage="1" prompt="_x000a__x000a_" sqref="B73" xr:uid="{00000000-0002-0000-0300-000006000000}"/>
    <dataValidation allowBlank="1" showInputMessage="1" showErrorMessage="1" promptTitle=" " sqref="C72:F72 H72:J72" xr:uid="{00000000-0002-0000-0300-000007000000}"/>
    <dataValidation allowBlank="1" showErrorMessage="1" prompt="_x000a_" sqref="H73" xr:uid="{00000000-0002-0000-0300-000008000000}"/>
    <dataValidation type="list" allowBlank="1" showInputMessage="1" showErrorMessage="1" sqref="D68 I68 C5 B2:C2" xr:uid="{00000000-0002-0000-0300-000009000000}">
      <formula1>$C$35:$J$35</formula1>
    </dataValidation>
    <dataValidation type="decimal" operator="greaterThanOrEqual" allowBlank="1" showInputMessage="1" showErrorMessage="1" errorTitle="Fixed Expenses" error="Typo Error: Numbers only." sqref="E12:E32 J12:J32" xr:uid="{00000000-0002-0000-0300-00000A000000}">
      <formula1>0</formula1>
    </dataValidation>
    <dataValidation allowBlank="1" showInputMessage="1" promptTitle=" " sqref="B7:B8" xr:uid="{00000000-0002-0000-0300-00000B000000}"/>
    <dataValidation type="list" operator="greaterThanOrEqual" allowBlank="1" showInputMessage="1" showErrorMessage="1" errorTitle="Fixed Expense Message" error="Category not in setup.  Use arrow head to select category." sqref="I12:I32 D12:D32" xr:uid="{00000000-0002-0000-0300-00000C000000}">
      <formula1>$C$7:$J$7</formula1>
    </dataValidation>
    <dataValidation type="date" allowBlank="1" showInputMessage="1" showErrorMessage="1" errorTitle="Date Message Error" error="Date:    Jan 2021 Only_x000a_Format: mm/dd/yyyy" sqref="G12:G32 B67 B12:B32" xr:uid="{00000000-0002-0000-0300-00000D000000}">
      <formula1>44197</formula1>
      <formula2>44227</formula2>
    </dataValidation>
    <dataValidation type="textLength" operator="lessThanOrEqual" allowBlank="1" showInputMessage="1" showErrorMessage="1" error="12 Characters Only" sqref="G74:G100 K12:K32 F12:F32 F40:F67 K40:K67" xr:uid="{00000000-0002-0000-0300-00000E000000}">
      <formula1>12</formula1>
    </dataValidation>
    <dataValidation type="textLength" operator="lessThanOrEqual" allowBlank="1" showInputMessage="1" showErrorMessage="1" error="10 Characters Only" sqref="C40:C67 H12:H32 C12:C32 H40:H67 C74:C100" xr:uid="{00000000-0002-0000-0300-00000F000000}">
      <formula1>10</formula1>
    </dataValidation>
    <dataValidation type="list" allowBlank="1" showInputMessage="1" showErrorMessage="1" errorTitle="Client Error Message" error="Client not in setup.  Use arrow head to select client." sqref="F74:F100" xr:uid="{00000000-0002-0000-0300-000010000000}">
      <formula1>$C$69:$J$69</formula1>
    </dataValidation>
    <dataValidation type="decimal" operator="greaterThanOrEqual" allowBlank="1" showInputMessage="1" showErrorMessage="1" errorTitle="Amount" error="Typo Error: Numbers only." sqref="J40:J67" xr:uid="{00000000-0002-0000-0300-000011000000}">
      <formula1>0</formula1>
    </dataValidation>
    <dataValidation type="decimal" operator="greaterThanOrEqual" allowBlank="1" showInputMessage="1" showErrorMessage="1" errorTitle="Amount" error="Typo Error: Numbers Only." sqref="E40:E67" xr:uid="{00000000-0002-0000-0300-000012000000}">
      <formula1>0</formula1>
    </dataValidation>
    <dataValidation type="list" allowBlank="1" showInputMessage="1" showErrorMessage="1" errorTitle="Daily Expense Message" error="Category not in setup.  Use arrow head to select category." sqref="I40:I67 D40:D66" xr:uid="{00000000-0002-0000-0300-000013000000}">
      <formula1>$C$35:$J$35</formula1>
    </dataValidation>
    <dataValidation allowBlank="1" showInputMessage="1" errorTitle="Date Error Message" error="Date:      Jan 2015 Only_x000a_Format:  mm/dd/yyyy" sqref="B33 B37" xr:uid="{00000000-0002-0000-0300-000014000000}"/>
    <dataValidation type="date" allowBlank="1" showInputMessage="1" showErrorMessage="1" errorTitle="Date Error Message" error="Date:    January 2021 Only_x000a_Format: mm/dd/yyyy" sqref="B40:B66 G40:G66 B74:B100 H74:H100" xr:uid="{00000000-0002-0000-0300-000015000000}">
      <formula1>44197</formula1>
      <formula2>44227</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100"/>
  <sheetViews>
    <sheetView zoomScaleNormal="100" workbookViewId="0">
      <selection activeCell="B12" sqref="B12"/>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157</v>
      </c>
      <c r="B1" s="313"/>
      <c r="C1" s="313"/>
      <c r="D1" s="313"/>
      <c r="E1" s="313"/>
      <c r="F1" s="313"/>
      <c r="G1" s="313"/>
      <c r="H1" s="313"/>
      <c r="I1" s="313"/>
      <c r="J1" s="313"/>
      <c r="K1" s="313"/>
      <c r="L1" s="4"/>
      <c r="M1" s="4"/>
      <c r="N1" s="4"/>
      <c r="O1" s="4"/>
    </row>
    <row r="2" spans="1:15" ht="15" thickBot="1" x14ac:dyDescent="0.35">
      <c r="A2" s="209"/>
      <c r="B2" s="209"/>
      <c r="C2" s="209"/>
      <c r="D2" s="204"/>
      <c r="E2" s="209"/>
      <c r="F2" s="204"/>
      <c r="G2" s="192"/>
      <c r="H2" s="192"/>
      <c r="I2" s="192"/>
      <c r="J2" s="205"/>
      <c r="K2" s="192"/>
    </row>
    <row r="3" spans="1:15" ht="15.6" thickTop="1" thickBot="1" x14ac:dyDescent="0.35">
      <c r="A3" s="203"/>
      <c r="B3" s="192"/>
      <c r="C3" s="192"/>
      <c r="D3" s="63" t="s">
        <v>4</v>
      </c>
      <c r="E3" s="314" t="s">
        <v>0</v>
      </c>
      <c r="F3" s="315"/>
      <c r="G3" s="316"/>
      <c r="H3" s="64" t="s">
        <v>8</v>
      </c>
      <c r="I3" s="192"/>
      <c r="J3" s="68" t="s">
        <v>5</v>
      </c>
      <c r="K3" s="192"/>
    </row>
    <row r="4" spans="1:15" ht="15.6" thickTop="1" thickBot="1" x14ac:dyDescent="0.35">
      <c r="A4" s="193"/>
      <c r="B4" s="200" t="s">
        <v>30</v>
      </c>
      <c r="C4" s="212"/>
      <c r="D4" s="65" t="s">
        <v>26</v>
      </c>
      <c r="E4" s="66" t="s">
        <v>1</v>
      </c>
      <c r="F4" s="66" t="s">
        <v>2</v>
      </c>
      <c r="G4" s="66" t="s">
        <v>3</v>
      </c>
      <c r="H4" s="67" t="s">
        <v>26</v>
      </c>
      <c r="I4" s="192"/>
      <c r="J4" s="69" t="s">
        <v>26</v>
      </c>
      <c r="K4" s="192"/>
    </row>
    <row r="5" spans="1:15" ht="15.6" thickTop="1" thickBot="1" x14ac:dyDescent="0.35">
      <c r="A5" s="192"/>
      <c r="B5" s="206"/>
      <c r="C5" s="192"/>
      <c r="D5" s="37">
        <f>G72</f>
        <v>0</v>
      </c>
      <c r="E5" s="38">
        <f>K8</f>
        <v>0</v>
      </c>
      <c r="F5" s="39">
        <f>F38+K38</f>
        <v>0</v>
      </c>
      <c r="G5" s="40">
        <f>E5+F5</f>
        <v>0</v>
      </c>
      <c r="H5" s="41">
        <f>D5-G5</f>
        <v>0</v>
      </c>
      <c r="I5" s="192"/>
      <c r="J5" s="42">
        <f>K73</f>
        <v>0</v>
      </c>
      <c r="K5" s="192"/>
    </row>
    <row r="6" spans="1:15" ht="15.6" thickTop="1" thickBot="1" x14ac:dyDescent="0.35">
      <c r="A6" s="203"/>
      <c r="B6" s="163"/>
      <c r="C6" s="164"/>
      <c r="D6" s="158"/>
      <c r="E6" s="159"/>
      <c r="F6" s="158"/>
      <c r="G6" s="160"/>
      <c r="H6" s="161"/>
      <c r="I6" s="165"/>
      <c r="J6" s="159"/>
      <c r="K6" s="164"/>
    </row>
    <row r="7" spans="1:15" ht="15" thickTop="1" x14ac:dyDescent="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B9" s="161"/>
      <c r="C9" s="158"/>
      <c r="D9" s="158"/>
      <c r="E9" s="159"/>
      <c r="F9" s="158"/>
      <c r="G9" s="160"/>
      <c r="H9" s="161"/>
      <c r="I9" s="159"/>
      <c r="J9" s="159"/>
      <c r="K9" s="158"/>
      <c r="L9" s="5"/>
      <c r="M9" s="5"/>
    </row>
    <row r="10" spans="1:15" ht="15" thickTop="1" x14ac:dyDescent="0.3">
      <c r="B10" s="319" t="s">
        <v>7</v>
      </c>
      <c r="C10" s="308"/>
      <c r="D10" s="308"/>
      <c r="E10" s="309"/>
      <c r="F10" s="156">
        <f>SUM(E12:E32)</f>
        <v>0</v>
      </c>
      <c r="G10" s="319" t="s">
        <v>100</v>
      </c>
      <c r="H10" s="308"/>
      <c r="I10" s="308"/>
      <c r="J10" s="309"/>
      <c r="K10" s="156">
        <f>SUM(J12:J32)</f>
        <v>0</v>
      </c>
      <c r="L10" s="5"/>
      <c r="M10" s="5"/>
    </row>
    <row r="11" spans="1:15" ht="15" thickBot="1" x14ac:dyDescent="0.35">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B12" s="173"/>
      <c r="C12" s="144"/>
      <c r="D12" s="144"/>
      <c r="E12" s="26"/>
      <c r="F12" s="145"/>
      <c r="G12" s="174"/>
      <c r="H12" s="144"/>
      <c r="I12" s="144"/>
      <c r="J12" s="143"/>
      <c r="K12" s="155"/>
      <c r="L12" s="5"/>
      <c r="M12" s="5"/>
    </row>
    <row r="13" spans="1:15" x14ac:dyDescent="0.3">
      <c r="B13" s="173"/>
      <c r="C13" s="144"/>
      <c r="D13" s="144"/>
      <c r="E13" s="26"/>
      <c r="F13" s="145"/>
      <c r="G13" s="175"/>
      <c r="H13" s="144"/>
      <c r="I13" s="144"/>
      <c r="J13" s="143"/>
      <c r="K13" s="155"/>
      <c r="L13" s="5"/>
      <c r="M13" s="5"/>
    </row>
    <row r="14" spans="1:15" x14ac:dyDescent="0.3">
      <c r="B14" s="173"/>
      <c r="C14" s="144"/>
      <c r="D14" s="144"/>
      <c r="E14" s="26"/>
      <c r="F14" s="145"/>
      <c r="G14" s="175"/>
      <c r="H14" s="144"/>
      <c r="I14" s="144"/>
      <c r="J14" s="143"/>
      <c r="K14" s="155"/>
      <c r="L14" s="5"/>
      <c r="M14" s="5"/>
    </row>
    <row r="15" spans="1:15" x14ac:dyDescent="0.3">
      <c r="B15" s="173"/>
      <c r="C15" s="144"/>
      <c r="D15" s="144"/>
      <c r="E15" s="26"/>
      <c r="F15" s="145"/>
      <c r="G15" s="175"/>
      <c r="H15" s="144"/>
      <c r="I15" s="144"/>
      <c r="J15" s="143"/>
      <c r="K15" s="155"/>
      <c r="L15" s="5"/>
      <c r="M15" s="5"/>
    </row>
    <row r="16" spans="1:15" x14ac:dyDescent="0.3">
      <c r="B16" s="21"/>
      <c r="C16" s="144"/>
      <c r="D16" s="144"/>
      <c r="E16" s="26"/>
      <c r="F16" s="145"/>
      <c r="G16" s="175"/>
      <c r="H16" s="144"/>
      <c r="I16" s="144"/>
      <c r="J16" s="143"/>
      <c r="K16" s="155"/>
      <c r="L16" s="5"/>
      <c r="M16" s="5"/>
    </row>
    <row r="17" spans="2:13" x14ac:dyDescent="0.3">
      <c r="B17" s="173"/>
      <c r="C17" s="144"/>
      <c r="D17" s="144"/>
      <c r="E17" s="26"/>
      <c r="F17" s="145"/>
      <c r="G17" s="175"/>
      <c r="H17" s="144"/>
      <c r="I17" s="144"/>
      <c r="J17" s="143"/>
      <c r="K17" s="155"/>
      <c r="L17" s="5"/>
      <c r="M17" s="5"/>
    </row>
    <row r="18" spans="2:13" x14ac:dyDescent="0.3">
      <c r="B18" s="173"/>
      <c r="C18" s="144"/>
      <c r="D18" s="144"/>
      <c r="E18" s="26"/>
      <c r="F18" s="145"/>
      <c r="G18" s="175"/>
      <c r="H18" s="144"/>
      <c r="I18" s="144"/>
      <c r="J18" s="143"/>
      <c r="K18" s="155"/>
      <c r="L18" s="5"/>
      <c r="M18" s="5"/>
    </row>
    <row r="19" spans="2:13" x14ac:dyDescent="0.3">
      <c r="B19" s="173"/>
      <c r="C19" s="144"/>
      <c r="D19" s="144"/>
      <c r="E19" s="26"/>
      <c r="F19" s="145"/>
      <c r="G19" s="175"/>
      <c r="H19" s="144"/>
      <c r="I19" s="144"/>
      <c r="J19" s="143"/>
      <c r="K19" s="155"/>
      <c r="L19" s="5"/>
      <c r="M19" s="5"/>
    </row>
    <row r="20" spans="2:13" x14ac:dyDescent="0.3">
      <c r="B20" s="173"/>
      <c r="C20" s="144"/>
      <c r="D20" s="144"/>
      <c r="E20" s="26"/>
      <c r="F20" s="145"/>
      <c r="G20" s="175"/>
      <c r="H20" s="144"/>
      <c r="I20" s="144"/>
      <c r="J20" s="143"/>
      <c r="K20" s="155"/>
      <c r="L20" s="5"/>
      <c r="M20" s="5"/>
    </row>
    <row r="21" spans="2:13" x14ac:dyDescent="0.3">
      <c r="B21" s="173"/>
      <c r="C21" s="144"/>
      <c r="D21" s="144"/>
      <c r="E21" s="26"/>
      <c r="F21" s="145"/>
      <c r="G21" s="175"/>
      <c r="H21" s="144"/>
      <c r="I21" s="144"/>
      <c r="J21" s="143"/>
      <c r="K21" s="155"/>
      <c r="L21" s="5"/>
      <c r="M21" s="5"/>
    </row>
    <row r="22" spans="2:13" x14ac:dyDescent="0.3">
      <c r="B22" s="173"/>
      <c r="C22" s="144"/>
      <c r="D22" s="144"/>
      <c r="E22" s="26"/>
      <c r="F22" s="145"/>
      <c r="G22" s="175"/>
      <c r="H22" s="144"/>
      <c r="I22" s="144"/>
      <c r="J22" s="143"/>
      <c r="K22" s="155"/>
      <c r="L22" s="5"/>
      <c r="M22" s="5"/>
    </row>
    <row r="23" spans="2:13" x14ac:dyDescent="0.3">
      <c r="B23" s="173"/>
      <c r="C23" s="144"/>
      <c r="D23" s="144"/>
      <c r="E23" s="26"/>
      <c r="F23" s="145"/>
      <c r="G23" s="175"/>
      <c r="H23" s="144"/>
      <c r="I23" s="144"/>
      <c r="J23" s="143"/>
      <c r="K23" s="155"/>
      <c r="L23" s="5"/>
      <c r="M23" s="5"/>
    </row>
    <row r="24" spans="2:13" x14ac:dyDescent="0.3">
      <c r="B24" s="173"/>
      <c r="C24" s="144"/>
      <c r="D24" s="144"/>
      <c r="E24" s="26"/>
      <c r="F24" s="145"/>
      <c r="G24" s="175"/>
      <c r="H24" s="144"/>
      <c r="I24" s="144"/>
      <c r="J24" s="143"/>
      <c r="K24" s="155"/>
      <c r="L24" s="5"/>
      <c r="M24" s="5"/>
    </row>
    <row r="25" spans="2:13" x14ac:dyDescent="0.3">
      <c r="B25" s="173"/>
      <c r="C25" s="144"/>
      <c r="D25" s="144"/>
      <c r="E25" s="26"/>
      <c r="F25" s="145"/>
      <c r="G25" s="175"/>
      <c r="H25" s="144"/>
      <c r="I25" s="144"/>
      <c r="J25" s="143"/>
      <c r="K25" s="155"/>
      <c r="L25" s="5"/>
      <c r="M25" s="5"/>
    </row>
    <row r="26" spans="2:13" x14ac:dyDescent="0.3">
      <c r="B26" s="173"/>
      <c r="C26" s="144"/>
      <c r="D26" s="144"/>
      <c r="E26" s="26"/>
      <c r="F26" s="145"/>
      <c r="G26" s="146"/>
      <c r="H26" s="144"/>
      <c r="I26" s="144"/>
      <c r="J26" s="143"/>
      <c r="K26" s="155"/>
      <c r="L26" s="5"/>
      <c r="M26" s="5"/>
    </row>
    <row r="27" spans="2:13" x14ac:dyDescent="0.3">
      <c r="B27" s="173"/>
      <c r="C27" s="144"/>
      <c r="D27" s="144"/>
      <c r="E27" s="26"/>
      <c r="F27" s="145"/>
      <c r="G27" s="146"/>
      <c r="H27" s="144"/>
      <c r="I27" s="144"/>
      <c r="J27" s="143"/>
      <c r="K27" s="155"/>
      <c r="L27" s="5"/>
      <c r="M27" s="5"/>
    </row>
    <row r="28" spans="2:13" x14ac:dyDescent="0.3">
      <c r="B28" s="173"/>
      <c r="C28" s="144"/>
      <c r="D28" s="144"/>
      <c r="E28" s="26"/>
      <c r="F28" s="145"/>
      <c r="G28" s="146"/>
      <c r="H28" s="144"/>
      <c r="I28" s="144"/>
      <c r="J28" s="143"/>
      <c r="K28" s="155"/>
      <c r="L28" s="5"/>
      <c r="M28" s="5"/>
    </row>
    <row r="29" spans="2:13" x14ac:dyDescent="0.3">
      <c r="B29" s="173"/>
      <c r="C29" s="144"/>
      <c r="D29" s="144"/>
      <c r="E29" s="26"/>
      <c r="F29" s="145"/>
      <c r="G29" s="146"/>
      <c r="H29" s="144"/>
      <c r="I29" s="144"/>
      <c r="J29" s="143"/>
      <c r="K29" s="155"/>
      <c r="L29" s="5"/>
      <c r="M29" s="5"/>
    </row>
    <row r="30" spans="2:13" x14ac:dyDescent="0.3">
      <c r="B30" s="173"/>
      <c r="C30" s="144"/>
      <c r="D30" s="144"/>
      <c r="E30" s="26"/>
      <c r="F30" s="145"/>
      <c r="G30" s="146"/>
      <c r="H30" s="144"/>
      <c r="I30" s="144"/>
      <c r="J30" s="143"/>
      <c r="K30" s="155"/>
      <c r="L30" s="5"/>
      <c r="M30" s="5"/>
    </row>
    <row r="31" spans="2:13" x14ac:dyDescent="0.3">
      <c r="B31" s="173"/>
      <c r="C31" s="144"/>
      <c r="D31" s="144"/>
      <c r="E31" s="26"/>
      <c r="F31" s="145"/>
      <c r="G31" s="146"/>
      <c r="H31" s="144"/>
      <c r="I31" s="144"/>
      <c r="J31" s="143"/>
      <c r="K31" s="155"/>
      <c r="L31" s="5"/>
      <c r="M31" s="5"/>
    </row>
    <row r="32" spans="2:13" x14ac:dyDescent="0.3">
      <c r="B32" s="173"/>
      <c r="C32" s="144"/>
      <c r="D32" s="144"/>
      <c r="E32" s="26"/>
      <c r="F32" s="182"/>
      <c r="G32" s="181"/>
      <c r="H32" s="144"/>
      <c r="I32" s="144"/>
      <c r="J32" s="143"/>
      <c r="K32" s="155"/>
      <c r="L32" s="5"/>
      <c r="M32" s="5"/>
    </row>
    <row r="33" spans="2:13" ht="15" thickBot="1" x14ac:dyDescent="0.35">
      <c r="B33" s="177"/>
      <c r="C33" s="178"/>
      <c r="D33" s="178"/>
      <c r="E33" s="179"/>
      <c r="F33" s="178"/>
      <c r="G33" s="192"/>
      <c r="H33" s="177"/>
      <c r="I33" s="179"/>
      <c r="J33" s="179"/>
      <c r="K33" s="178"/>
      <c r="L33" s="5"/>
      <c r="M33" s="5"/>
    </row>
    <row r="34" spans="2:13" ht="15.6" thickTop="1" thickBot="1" x14ac:dyDescent="0.35">
      <c r="B34" s="320" t="s">
        <v>150</v>
      </c>
      <c r="C34" s="321"/>
      <c r="D34" s="178"/>
      <c r="E34" s="179"/>
      <c r="F34" s="178"/>
      <c r="G34" s="180"/>
      <c r="H34" s="177"/>
      <c r="I34" s="179"/>
      <c r="J34" s="179"/>
      <c r="K34" s="178"/>
      <c r="L34" s="5"/>
      <c r="M34" s="5"/>
    </row>
    <row r="35" spans="2:13" ht="15" thickTop="1" x14ac:dyDescent="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2:13" ht="15" thickBot="1" x14ac:dyDescent="0.35">
      <c r="B36" s="306"/>
      <c r="C36" s="44">
        <f>SUMIF($D40:$D66,Setup!F8,$E40:$E66) + SUMIF($I40:$I66,Setup!F8,$J40:$J66)</f>
        <v>0</v>
      </c>
      <c r="D36" s="44">
        <f>SUMIF($D40:$D66,Setup!F9,$E40:$E66) + SUMIF($I40:$I66,Setup!F9,$J40:$J66)</f>
        <v>0</v>
      </c>
      <c r="E36" s="44">
        <f>SUMIF($D40:$D66,Setup!F10,$E40:$E66) + SUMIF($I40:$I66,Setup!F10,$J40:$J66)</f>
        <v>0</v>
      </c>
      <c r="F36" s="44">
        <f>SUMIF($D40:$D66,Setup!F11,$E40:$E66) + SUMIF($I40:$I66,Setup!F11,$J40:$J66)</f>
        <v>0</v>
      </c>
      <c r="G36" s="44">
        <f>SUMIF($D40:$D66,Setup!F12,$E40:$E66) + SUMIF($I40:$I66,Setup!F12,$J40:$J66)</f>
        <v>0</v>
      </c>
      <c r="H36" s="44">
        <f>SUMIF($D40:$D66,Setup!F13,$E40:$E66) + SUMIF($I40:$I66,Setup!F13,$J40:$J66)</f>
        <v>0</v>
      </c>
      <c r="I36" s="44">
        <f>SUMIF($D40:$D66,Setup!F14,$E40:$E66) + SUMIF($I40:$I66,Setup!F14,$J40:$J66)</f>
        <v>0</v>
      </c>
      <c r="J36" s="44">
        <f>SUMIF($D40:$D66,Setup!F15,$E40:$E66) + SUMIF($I40:$I66,Setup!F15,$J40:$J66)</f>
        <v>0</v>
      </c>
      <c r="K36" s="45">
        <f>SUM(C36:J36)</f>
        <v>0</v>
      </c>
      <c r="L36" s="5"/>
      <c r="M36" s="5"/>
    </row>
    <row r="37" spans="2:13" ht="15.6" thickTop="1" thickBot="1" x14ac:dyDescent="0.35">
      <c r="B37" s="161"/>
      <c r="C37" s="158"/>
      <c r="D37" s="158"/>
      <c r="E37" s="159"/>
      <c r="F37" s="158"/>
      <c r="G37" s="160"/>
      <c r="H37" s="161"/>
      <c r="I37" s="159"/>
      <c r="J37" s="159"/>
      <c r="K37" s="158"/>
      <c r="L37" s="5"/>
      <c r="M37" s="5"/>
    </row>
    <row r="38" spans="2:13" ht="15" thickTop="1" x14ac:dyDescent="0.3">
      <c r="B38" s="319" t="s">
        <v>51</v>
      </c>
      <c r="C38" s="308"/>
      <c r="D38" s="308"/>
      <c r="E38" s="309"/>
      <c r="F38" s="46">
        <f>SUM(E40:E66)</f>
        <v>0</v>
      </c>
      <c r="G38" s="319" t="s">
        <v>52</v>
      </c>
      <c r="H38" s="308"/>
      <c r="I38" s="308"/>
      <c r="J38" s="309"/>
      <c r="K38" s="46">
        <f>SUM(J40:J66)</f>
        <v>0</v>
      </c>
      <c r="L38" s="5"/>
      <c r="M38" s="5"/>
    </row>
    <row r="39" spans="2:13" ht="15" thickBot="1" x14ac:dyDescent="0.35">
      <c r="B39" s="72" t="s">
        <v>9</v>
      </c>
      <c r="C39" s="47" t="s">
        <v>10</v>
      </c>
      <c r="D39" s="47" t="s">
        <v>22</v>
      </c>
      <c r="E39" s="73" t="s">
        <v>11</v>
      </c>
      <c r="F39" s="74" t="s">
        <v>12</v>
      </c>
      <c r="G39" s="72" t="s">
        <v>9</v>
      </c>
      <c r="H39" s="47" t="s">
        <v>10</v>
      </c>
      <c r="I39" s="47" t="s">
        <v>22</v>
      </c>
      <c r="J39" s="73" t="s">
        <v>11</v>
      </c>
      <c r="K39" s="74" t="s">
        <v>12</v>
      </c>
      <c r="L39" s="3"/>
      <c r="M39" s="5"/>
    </row>
    <row r="40" spans="2:13" ht="15" thickTop="1" x14ac:dyDescent="0.3">
      <c r="B40" s="16"/>
      <c r="C40" s="147"/>
      <c r="D40" s="150"/>
      <c r="E40" s="17"/>
      <c r="F40" s="151"/>
      <c r="G40" s="146"/>
      <c r="H40" s="150"/>
      <c r="I40" s="150"/>
      <c r="J40" s="18"/>
      <c r="K40" s="150"/>
      <c r="L40" s="3"/>
      <c r="M40" s="5"/>
    </row>
    <row r="41" spans="2:13" x14ac:dyDescent="0.3">
      <c r="B41" s="21"/>
      <c r="C41" s="148"/>
      <c r="D41" s="150"/>
      <c r="E41" s="20"/>
      <c r="F41" s="152"/>
      <c r="G41" s="146"/>
      <c r="H41" s="148"/>
      <c r="I41" s="150"/>
      <c r="J41" s="20"/>
      <c r="K41" s="148"/>
      <c r="L41" s="3"/>
      <c r="M41" s="5"/>
    </row>
    <row r="42" spans="2:13" x14ac:dyDescent="0.3">
      <c r="B42" s="167"/>
      <c r="C42" s="148"/>
      <c r="D42" s="150"/>
      <c r="E42" s="20"/>
      <c r="F42" s="152"/>
      <c r="G42" s="25"/>
      <c r="H42" s="148"/>
      <c r="I42" s="150"/>
      <c r="J42" s="20"/>
      <c r="K42" s="148"/>
      <c r="L42" s="3"/>
      <c r="M42" s="5"/>
    </row>
    <row r="43" spans="2:13" x14ac:dyDescent="0.3">
      <c r="B43" s="167"/>
      <c r="C43" s="148"/>
      <c r="D43" s="150"/>
      <c r="E43" s="24"/>
      <c r="F43" s="153"/>
      <c r="G43" s="25"/>
      <c r="H43" s="148"/>
      <c r="I43" s="150"/>
      <c r="J43" s="20"/>
      <c r="K43" s="148"/>
      <c r="L43" s="3"/>
      <c r="M43" s="5"/>
    </row>
    <row r="44" spans="2:13" x14ac:dyDescent="0.3">
      <c r="B44" s="167"/>
      <c r="C44" s="148"/>
      <c r="D44" s="150"/>
      <c r="E44" s="24"/>
      <c r="F44" s="153"/>
      <c r="G44" s="25"/>
      <c r="H44" s="148"/>
      <c r="I44" s="148"/>
      <c r="J44" s="20"/>
      <c r="K44" s="148"/>
      <c r="L44" s="3"/>
      <c r="M44" s="5"/>
    </row>
    <row r="45" spans="2:13" x14ac:dyDescent="0.3">
      <c r="B45" s="167"/>
      <c r="C45" s="148"/>
      <c r="D45" s="150"/>
      <c r="E45" s="20"/>
      <c r="F45" s="152"/>
      <c r="G45" s="25"/>
      <c r="H45" s="148"/>
      <c r="I45" s="150"/>
      <c r="J45" s="20"/>
      <c r="K45" s="148"/>
      <c r="L45" s="3"/>
      <c r="M45" s="5"/>
    </row>
    <row r="46" spans="2:13" x14ac:dyDescent="0.3">
      <c r="B46" s="167"/>
      <c r="C46" s="148"/>
      <c r="D46" s="150"/>
      <c r="E46" s="20"/>
      <c r="F46" s="152"/>
      <c r="G46" s="25"/>
      <c r="H46" s="148"/>
      <c r="I46" s="150"/>
      <c r="J46" s="20"/>
      <c r="K46" s="148"/>
      <c r="L46" s="3"/>
      <c r="M46" s="5"/>
    </row>
    <row r="47" spans="2:13" x14ac:dyDescent="0.3">
      <c r="B47" s="167"/>
      <c r="C47" s="148"/>
      <c r="D47" s="150"/>
      <c r="E47" s="20"/>
      <c r="F47" s="152"/>
      <c r="G47" s="25"/>
      <c r="H47" s="148"/>
      <c r="I47" s="150"/>
      <c r="J47" s="20"/>
      <c r="K47" s="148"/>
      <c r="L47" s="3"/>
      <c r="M47" s="5"/>
    </row>
    <row r="48" spans="2:13" x14ac:dyDescent="0.3">
      <c r="B48" s="167"/>
      <c r="C48" s="148"/>
      <c r="D48" s="150"/>
      <c r="E48" s="20"/>
      <c r="F48" s="152"/>
      <c r="G48" s="25"/>
      <c r="H48" s="148"/>
      <c r="I48" s="148"/>
      <c r="J48" s="20"/>
      <c r="K48" s="148"/>
      <c r="L48" s="1"/>
    </row>
    <row r="49" spans="2:12" x14ac:dyDescent="0.3">
      <c r="B49" s="167"/>
      <c r="C49" s="148"/>
      <c r="D49" s="150"/>
      <c r="E49" s="20"/>
      <c r="F49" s="152"/>
      <c r="G49" s="25"/>
      <c r="H49" s="148"/>
      <c r="I49" s="150"/>
      <c r="J49" s="20"/>
      <c r="K49" s="148"/>
      <c r="L49" s="1"/>
    </row>
    <row r="50" spans="2:12" x14ac:dyDescent="0.3">
      <c r="B50" s="167"/>
      <c r="C50" s="148"/>
      <c r="D50" s="150"/>
      <c r="E50" s="20"/>
      <c r="F50" s="152"/>
      <c r="G50" s="25"/>
      <c r="H50" s="154"/>
      <c r="I50" s="150"/>
      <c r="J50" s="26"/>
      <c r="K50" s="148"/>
      <c r="L50" s="1"/>
    </row>
    <row r="51" spans="2:12" x14ac:dyDescent="0.3">
      <c r="B51" s="167"/>
      <c r="C51" s="148"/>
      <c r="D51" s="150"/>
      <c r="E51" s="20"/>
      <c r="F51" s="152"/>
      <c r="G51" s="25"/>
      <c r="H51" s="149"/>
      <c r="I51" s="150"/>
      <c r="J51" s="20"/>
      <c r="K51" s="149"/>
      <c r="L51" s="1"/>
    </row>
    <row r="52" spans="2:12" x14ac:dyDescent="0.3">
      <c r="B52" s="167"/>
      <c r="C52" s="148"/>
      <c r="D52" s="150"/>
      <c r="E52" s="20"/>
      <c r="F52" s="152"/>
      <c r="G52" s="25"/>
      <c r="H52" s="148"/>
      <c r="I52" s="148"/>
      <c r="J52" s="20"/>
      <c r="K52" s="148"/>
      <c r="L52" s="1"/>
    </row>
    <row r="53" spans="2:12" x14ac:dyDescent="0.3">
      <c r="B53" s="167"/>
      <c r="C53" s="148"/>
      <c r="D53" s="150"/>
      <c r="E53" s="20"/>
      <c r="F53" s="152"/>
      <c r="G53" s="25"/>
      <c r="H53" s="148"/>
      <c r="I53" s="150"/>
      <c r="J53" s="20"/>
      <c r="K53" s="148"/>
      <c r="L53" s="2"/>
    </row>
    <row r="54" spans="2:12" x14ac:dyDescent="0.3">
      <c r="B54" s="167"/>
      <c r="C54" s="148"/>
      <c r="D54" s="150"/>
      <c r="E54" s="20"/>
      <c r="F54" s="152"/>
      <c r="G54" s="25"/>
      <c r="H54" s="148"/>
      <c r="I54" s="150"/>
      <c r="J54" s="20"/>
      <c r="K54" s="148"/>
      <c r="L54" s="2"/>
    </row>
    <row r="55" spans="2:12" x14ac:dyDescent="0.3">
      <c r="B55" s="167"/>
      <c r="C55" s="148"/>
      <c r="D55" s="150"/>
      <c r="E55" s="20"/>
      <c r="F55" s="152"/>
      <c r="G55" s="25"/>
      <c r="H55" s="148"/>
      <c r="I55" s="150"/>
      <c r="J55" s="20"/>
      <c r="K55" s="148"/>
      <c r="L55" s="2"/>
    </row>
    <row r="56" spans="2:12" x14ac:dyDescent="0.3">
      <c r="B56" s="167"/>
      <c r="C56" s="148"/>
      <c r="D56" s="150"/>
      <c r="E56" s="20"/>
      <c r="F56" s="152"/>
      <c r="G56" s="25"/>
      <c r="H56" s="148"/>
      <c r="I56" s="148"/>
      <c r="J56" s="20"/>
      <c r="K56" s="148"/>
      <c r="L56" s="2"/>
    </row>
    <row r="57" spans="2:12" x14ac:dyDescent="0.3">
      <c r="B57" s="167"/>
      <c r="C57" s="148"/>
      <c r="D57" s="150"/>
      <c r="E57" s="20"/>
      <c r="F57" s="152"/>
      <c r="G57" s="25"/>
      <c r="H57" s="148"/>
      <c r="I57" s="148"/>
      <c r="J57" s="20"/>
      <c r="K57" s="148"/>
      <c r="L57" s="2"/>
    </row>
    <row r="58" spans="2:12" x14ac:dyDescent="0.3">
      <c r="B58" s="167"/>
      <c r="C58" s="148"/>
      <c r="D58" s="150"/>
      <c r="E58" s="20"/>
      <c r="F58" s="152"/>
      <c r="G58" s="25"/>
      <c r="H58" s="148"/>
      <c r="I58" s="148"/>
      <c r="J58" s="20"/>
      <c r="K58" s="148"/>
      <c r="L58" s="2"/>
    </row>
    <row r="59" spans="2:12" x14ac:dyDescent="0.3">
      <c r="B59" s="167"/>
      <c r="C59" s="148"/>
      <c r="D59" s="150"/>
      <c r="E59" s="20"/>
      <c r="F59" s="152"/>
      <c r="G59" s="25"/>
      <c r="H59" s="148"/>
      <c r="I59" s="148"/>
      <c r="J59" s="20"/>
      <c r="K59" s="148"/>
      <c r="L59" s="2"/>
    </row>
    <row r="60" spans="2:12" x14ac:dyDescent="0.3">
      <c r="B60" s="167"/>
      <c r="C60" s="148"/>
      <c r="D60" s="150"/>
      <c r="E60" s="20"/>
      <c r="F60" s="152"/>
      <c r="G60" s="25"/>
      <c r="H60" s="148"/>
      <c r="I60" s="148"/>
      <c r="J60" s="20"/>
      <c r="K60" s="148"/>
      <c r="L60" s="2"/>
    </row>
    <row r="61" spans="2:12" x14ac:dyDescent="0.3">
      <c r="B61" s="167"/>
      <c r="C61" s="148"/>
      <c r="D61" s="150"/>
      <c r="E61" s="20"/>
      <c r="F61" s="152"/>
      <c r="G61" s="25"/>
      <c r="H61" s="148"/>
      <c r="I61" s="150"/>
      <c r="J61" s="20"/>
      <c r="K61" s="148"/>
      <c r="L61" s="2"/>
    </row>
    <row r="62" spans="2:12" x14ac:dyDescent="0.3">
      <c r="B62" s="167"/>
      <c r="C62" s="148"/>
      <c r="D62" s="150"/>
      <c r="E62" s="20"/>
      <c r="F62" s="152"/>
      <c r="G62" s="25"/>
      <c r="H62" s="148"/>
      <c r="I62" s="150"/>
      <c r="J62" s="20"/>
      <c r="K62" s="148"/>
      <c r="L62" s="2"/>
    </row>
    <row r="63" spans="2:12" x14ac:dyDescent="0.3">
      <c r="B63" s="167"/>
      <c r="C63" s="148"/>
      <c r="D63" s="150"/>
      <c r="E63" s="20"/>
      <c r="F63" s="152"/>
      <c r="G63" s="25"/>
      <c r="H63" s="148"/>
      <c r="I63" s="148"/>
      <c r="J63" s="20"/>
      <c r="K63" s="148"/>
      <c r="L63" s="2"/>
    </row>
    <row r="64" spans="2:12" x14ac:dyDescent="0.3">
      <c r="B64" s="167"/>
      <c r="C64" s="148"/>
      <c r="D64" s="150"/>
      <c r="E64" s="20"/>
      <c r="F64" s="152"/>
      <c r="G64" s="25"/>
      <c r="H64" s="148"/>
      <c r="I64" s="148"/>
      <c r="J64" s="20"/>
      <c r="K64" s="148"/>
      <c r="L64" s="2"/>
    </row>
    <row r="65" spans="2:12" x14ac:dyDescent="0.3">
      <c r="B65" s="167"/>
      <c r="C65" s="148"/>
      <c r="D65" s="150"/>
      <c r="E65" s="20"/>
      <c r="F65" s="152"/>
      <c r="G65" s="25"/>
      <c r="H65" s="148"/>
      <c r="I65" s="148"/>
      <c r="J65" s="20"/>
      <c r="K65" s="148"/>
      <c r="L65" s="2"/>
    </row>
    <row r="66" spans="2:12" x14ac:dyDescent="0.3">
      <c r="B66" s="21"/>
      <c r="C66" s="148"/>
      <c r="D66" s="150"/>
      <c r="E66" s="20"/>
      <c r="F66" s="152"/>
      <c r="G66" s="25"/>
      <c r="H66" s="148"/>
      <c r="I66" s="148"/>
      <c r="J66" s="20"/>
      <c r="K66" s="148"/>
      <c r="L66" s="2"/>
    </row>
    <row r="67" spans="2:12" ht="15" thickBot="1" x14ac:dyDescent="0.35">
      <c r="B67" s="209"/>
      <c r="C67" s="209"/>
      <c r="D67" s="192"/>
      <c r="E67" s="209"/>
      <c r="F67" s="209"/>
      <c r="G67" s="209"/>
      <c r="H67" s="209"/>
      <c r="I67" s="209"/>
      <c r="J67" s="209"/>
      <c r="K67" s="209"/>
      <c r="L67" s="2"/>
    </row>
    <row r="68" spans="2:12" ht="15.6" thickTop="1" thickBot="1" x14ac:dyDescent="0.35">
      <c r="B68" s="320" t="s">
        <v>15</v>
      </c>
      <c r="C68" s="321"/>
      <c r="D68" s="194"/>
      <c r="E68" s="194"/>
      <c r="F68" s="194"/>
      <c r="G68" s="211"/>
      <c r="H68" s="194"/>
      <c r="I68" s="194"/>
      <c r="J68" s="194"/>
      <c r="K68" s="194"/>
      <c r="L68" s="2"/>
    </row>
    <row r="69" spans="2:12" ht="15" thickTop="1" x14ac:dyDescent="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2:12" ht="15" thickBot="1" x14ac:dyDescent="0.35">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2:12" ht="15.6" thickTop="1" thickBot="1" x14ac:dyDescent="0.35">
      <c r="B71" s="161"/>
      <c r="C71" s="158"/>
      <c r="D71" s="158"/>
      <c r="E71" s="159"/>
      <c r="F71" s="158"/>
      <c r="G71" s="160"/>
      <c r="H71" s="161"/>
      <c r="I71" s="159"/>
      <c r="J71" s="159"/>
      <c r="K71" s="158"/>
    </row>
    <row r="72" spans="2:12" ht="15" thickTop="1" x14ac:dyDescent="0.3">
      <c r="B72" s="49">
        <f>SUM(D74:D100)</f>
        <v>0</v>
      </c>
      <c r="C72" s="307" t="s">
        <v>15</v>
      </c>
      <c r="D72" s="308"/>
      <c r="E72" s="308"/>
      <c r="F72" s="309"/>
      <c r="G72" s="172">
        <f>SUM(E74:E100)</f>
        <v>0</v>
      </c>
      <c r="H72" s="310" t="s">
        <v>18</v>
      </c>
      <c r="I72" s="311"/>
      <c r="J72" s="311"/>
      <c r="K72" s="71" t="s">
        <v>3</v>
      </c>
    </row>
    <row r="73" spans="2:12" ht="15" thickBot="1" x14ac:dyDescent="0.35">
      <c r="B73" s="72" t="s">
        <v>9</v>
      </c>
      <c r="C73" s="47" t="s">
        <v>10</v>
      </c>
      <c r="D73" s="75" t="s">
        <v>16</v>
      </c>
      <c r="E73" s="76" t="s">
        <v>17</v>
      </c>
      <c r="F73" s="47" t="s">
        <v>25</v>
      </c>
      <c r="G73" s="168" t="s">
        <v>12</v>
      </c>
      <c r="H73" s="72" t="s">
        <v>9</v>
      </c>
      <c r="I73" s="47" t="s">
        <v>19</v>
      </c>
      <c r="J73" s="47" t="s">
        <v>20</v>
      </c>
      <c r="K73" s="50">
        <f>SUM(K74:K100)</f>
        <v>0</v>
      </c>
    </row>
    <row r="74" spans="2:12" ht="15" thickTop="1" x14ac:dyDescent="0.3">
      <c r="B74" s="35"/>
      <c r="C74" s="30"/>
      <c r="D74" s="31"/>
      <c r="E74" s="31"/>
      <c r="F74" s="32"/>
      <c r="G74" s="166"/>
      <c r="H74" s="169"/>
      <c r="I74" s="29"/>
      <c r="J74" s="29"/>
      <c r="K74" s="51" t="str">
        <f t="shared" ref="K74:K100" si="0">IF(OR(ISBLANK(H74), ISBLANK(I74), J74-I74 &lt;1)," ",J74-I74)</f>
        <v xml:space="preserve"> </v>
      </c>
    </row>
    <row r="75" spans="2:12" x14ac:dyDescent="0.3">
      <c r="B75" s="36"/>
      <c r="C75" s="23"/>
      <c r="D75" s="24"/>
      <c r="E75" s="24"/>
      <c r="F75" s="23"/>
      <c r="G75" s="153"/>
      <c r="H75" s="170"/>
      <c r="I75" s="55"/>
      <c r="J75" s="55"/>
      <c r="K75" s="51" t="str">
        <f t="shared" si="0"/>
        <v xml:space="preserve"> </v>
      </c>
    </row>
    <row r="76" spans="2:12" x14ac:dyDescent="0.3">
      <c r="B76" s="22"/>
      <c r="C76" s="23"/>
      <c r="D76" s="24"/>
      <c r="E76" s="24"/>
      <c r="F76" s="23"/>
      <c r="G76" s="153"/>
      <c r="H76" s="171"/>
      <c r="I76" s="27"/>
      <c r="J76" s="27"/>
      <c r="K76" s="51" t="str">
        <f t="shared" si="0"/>
        <v xml:space="preserve"> </v>
      </c>
    </row>
    <row r="77" spans="2:12" x14ac:dyDescent="0.3">
      <c r="B77" s="22"/>
      <c r="C77" s="23"/>
      <c r="D77" s="24"/>
      <c r="E77" s="24"/>
      <c r="F77" s="23"/>
      <c r="G77" s="153"/>
      <c r="H77" s="171"/>
      <c r="I77" s="27"/>
      <c r="J77" s="27"/>
      <c r="K77" s="51" t="str">
        <f t="shared" si="0"/>
        <v xml:space="preserve"> </v>
      </c>
    </row>
    <row r="78" spans="2:12" x14ac:dyDescent="0.3">
      <c r="B78" s="21"/>
      <c r="C78" s="34"/>
      <c r="D78" s="24"/>
      <c r="E78" s="24"/>
      <c r="F78" s="23"/>
      <c r="G78" s="153"/>
      <c r="H78" s="171"/>
      <c r="I78" s="55"/>
      <c r="J78" s="55"/>
      <c r="K78" s="51" t="str">
        <f t="shared" si="0"/>
        <v xml:space="preserve"> </v>
      </c>
    </row>
    <row r="79" spans="2:12" x14ac:dyDescent="0.3">
      <c r="B79" s="162"/>
      <c r="C79" s="34"/>
      <c r="D79" s="24"/>
      <c r="E79" s="24"/>
      <c r="F79" s="23"/>
      <c r="G79" s="153"/>
      <c r="H79" s="171"/>
      <c r="I79" s="55"/>
      <c r="J79" s="55"/>
      <c r="K79" s="51" t="str">
        <f t="shared" si="0"/>
        <v xml:space="preserve"> </v>
      </c>
    </row>
    <row r="80" spans="2:12" x14ac:dyDescent="0.3">
      <c r="B80" s="22"/>
      <c r="C80" s="23"/>
      <c r="D80" s="24"/>
      <c r="E80" s="24"/>
      <c r="F80" s="23"/>
      <c r="G80" s="153"/>
      <c r="H80" s="171"/>
      <c r="I80" s="27"/>
      <c r="J80" s="27"/>
      <c r="K80" s="51" t="str">
        <f t="shared" si="0"/>
        <v xml:space="preserve"> </v>
      </c>
    </row>
    <row r="81" spans="2:12" x14ac:dyDescent="0.3">
      <c r="B81" s="36"/>
      <c r="C81" s="19"/>
      <c r="D81" s="20"/>
      <c r="E81" s="20"/>
      <c r="F81" s="23"/>
      <c r="G81" s="152"/>
      <c r="H81" s="171"/>
      <c r="I81" s="27"/>
      <c r="J81" s="27"/>
      <c r="K81" s="51" t="str">
        <f t="shared" si="0"/>
        <v xml:space="preserve"> </v>
      </c>
      <c r="L81" s="14" t="s">
        <v>24</v>
      </c>
    </row>
    <row r="82" spans="2:12" x14ac:dyDescent="0.3">
      <c r="B82" s="22"/>
      <c r="C82" s="19"/>
      <c r="D82" s="20"/>
      <c r="E82" s="20"/>
      <c r="F82" s="23"/>
      <c r="G82" s="152"/>
      <c r="H82" s="171"/>
      <c r="I82" s="27"/>
      <c r="J82" s="27"/>
      <c r="K82" s="51" t="str">
        <f t="shared" si="0"/>
        <v xml:space="preserve"> </v>
      </c>
    </row>
    <row r="83" spans="2:12" x14ac:dyDescent="0.3">
      <c r="B83" s="22"/>
      <c r="C83" s="23"/>
      <c r="D83" s="24"/>
      <c r="E83" s="24"/>
      <c r="F83" s="23"/>
      <c r="G83" s="153"/>
      <c r="H83" s="171"/>
      <c r="I83" s="55"/>
      <c r="J83" s="55"/>
      <c r="K83" s="51" t="str">
        <f t="shared" si="0"/>
        <v xml:space="preserve"> </v>
      </c>
    </row>
    <row r="84" spans="2:12" x14ac:dyDescent="0.3">
      <c r="B84" s="21"/>
      <c r="C84" s="19"/>
      <c r="D84" s="20"/>
      <c r="E84" s="20"/>
      <c r="F84" s="23"/>
      <c r="G84" s="152"/>
      <c r="H84" s="171"/>
      <c r="I84" s="27"/>
      <c r="J84" s="27"/>
      <c r="K84" s="51" t="str">
        <f t="shared" si="0"/>
        <v xml:space="preserve"> </v>
      </c>
    </row>
    <row r="85" spans="2:12" x14ac:dyDescent="0.3">
      <c r="B85" s="162"/>
      <c r="C85" s="19"/>
      <c r="D85" s="20"/>
      <c r="E85" s="20"/>
      <c r="F85" s="23"/>
      <c r="G85" s="152"/>
      <c r="H85" s="171"/>
      <c r="I85" s="27"/>
      <c r="J85" s="27"/>
      <c r="K85" s="51" t="str">
        <f t="shared" si="0"/>
        <v xml:space="preserve"> </v>
      </c>
    </row>
    <row r="86" spans="2:12" x14ac:dyDescent="0.3">
      <c r="B86" s="22"/>
      <c r="C86" s="19"/>
      <c r="D86" s="20"/>
      <c r="E86" s="20"/>
      <c r="F86" s="23"/>
      <c r="G86" s="152"/>
      <c r="H86" s="171"/>
      <c r="I86" s="27"/>
      <c r="J86" s="27"/>
      <c r="K86" s="51" t="str">
        <f t="shared" si="0"/>
        <v xml:space="preserve"> </v>
      </c>
    </row>
    <row r="87" spans="2:12" x14ac:dyDescent="0.3">
      <c r="B87" s="36"/>
      <c r="C87" s="19"/>
      <c r="D87" s="20"/>
      <c r="E87" s="20"/>
      <c r="F87" s="23"/>
      <c r="G87" s="152"/>
      <c r="H87" s="171"/>
      <c r="I87" s="27"/>
      <c r="J87" s="27"/>
      <c r="K87" s="51" t="str">
        <f t="shared" si="0"/>
        <v xml:space="preserve"> </v>
      </c>
    </row>
    <row r="88" spans="2:12" x14ac:dyDescent="0.3">
      <c r="B88" s="22"/>
      <c r="C88" s="19"/>
      <c r="D88" s="20"/>
      <c r="E88" s="20"/>
      <c r="F88" s="23"/>
      <c r="G88" s="152"/>
      <c r="H88" s="171"/>
      <c r="I88" s="27"/>
      <c r="J88" s="27"/>
      <c r="K88" s="51" t="str">
        <f t="shared" si="0"/>
        <v xml:space="preserve"> </v>
      </c>
    </row>
    <row r="89" spans="2:12" x14ac:dyDescent="0.3">
      <c r="B89" s="22"/>
      <c r="C89" s="19"/>
      <c r="D89" s="20"/>
      <c r="E89" s="20"/>
      <c r="F89" s="23"/>
      <c r="G89" s="152"/>
      <c r="H89" s="171"/>
      <c r="I89" s="27"/>
      <c r="J89" s="27"/>
      <c r="K89" s="51" t="str">
        <f t="shared" si="0"/>
        <v xml:space="preserve"> </v>
      </c>
    </row>
    <row r="90" spans="2:12" x14ac:dyDescent="0.3">
      <c r="B90" s="21"/>
      <c r="C90" s="19"/>
      <c r="D90" s="20"/>
      <c r="E90" s="20"/>
      <c r="F90" s="23"/>
      <c r="G90" s="152"/>
      <c r="H90" s="171"/>
      <c r="I90" s="27"/>
      <c r="J90" s="27"/>
      <c r="K90" s="51" t="str">
        <f t="shared" si="0"/>
        <v xml:space="preserve"> </v>
      </c>
    </row>
    <row r="91" spans="2:12" x14ac:dyDescent="0.3">
      <c r="B91" s="162"/>
      <c r="C91" s="19"/>
      <c r="D91" s="24"/>
      <c r="E91" s="20"/>
      <c r="F91" s="23"/>
      <c r="G91" s="152"/>
      <c r="H91" s="171"/>
      <c r="I91" s="27"/>
      <c r="J91" s="27"/>
      <c r="K91" s="51" t="str">
        <f t="shared" si="0"/>
        <v xml:space="preserve"> </v>
      </c>
    </row>
    <row r="92" spans="2:12" x14ac:dyDescent="0.3">
      <c r="B92" s="22"/>
      <c r="C92" s="19"/>
      <c r="D92" s="24"/>
      <c r="E92" s="20"/>
      <c r="F92" s="23"/>
      <c r="G92" s="152"/>
      <c r="H92" s="171"/>
      <c r="I92" s="27"/>
      <c r="J92" s="27"/>
      <c r="K92" s="51" t="str">
        <f t="shared" si="0"/>
        <v xml:space="preserve"> </v>
      </c>
    </row>
    <row r="93" spans="2:12" x14ac:dyDescent="0.3">
      <c r="B93" s="36"/>
      <c r="C93" s="19"/>
      <c r="D93" s="24"/>
      <c r="E93" s="20"/>
      <c r="F93" s="23"/>
      <c r="G93" s="152"/>
      <c r="H93" s="171"/>
      <c r="I93" s="27"/>
      <c r="J93" s="27"/>
      <c r="K93" s="51" t="str">
        <f t="shared" si="0"/>
        <v xml:space="preserve"> </v>
      </c>
    </row>
    <row r="94" spans="2:12" x14ac:dyDescent="0.3">
      <c r="B94" s="22"/>
      <c r="C94" s="19"/>
      <c r="D94" s="20"/>
      <c r="E94" s="20"/>
      <c r="F94" s="23"/>
      <c r="G94" s="152"/>
      <c r="H94" s="171"/>
      <c r="I94" s="27"/>
      <c r="J94" s="27"/>
      <c r="K94" s="51" t="str">
        <f t="shared" si="0"/>
        <v xml:space="preserve"> </v>
      </c>
    </row>
    <row r="95" spans="2:12" x14ac:dyDescent="0.3">
      <c r="B95" s="22"/>
      <c r="C95" s="19"/>
      <c r="D95" s="20"/>
      <c r="E95" s="20"/>
      <c r="F95" s="23"/>
      <c r="G95" s="152"/>
      <c r="H95" s="171"/>
      <c r="I95" s="27"/>
      <c r="J95" s="27"/>
      <c r="K95" s="51" t="str">
        <f t="shared" si="0"/>
        <v xml:space="preserve"> </v>
      </c>
    </row>
    <row r="96" spans="2:12" x14ac:dyDescent="0.3">
      <c r="B96" s="21"/>
      <c r="C96" s="19"/>
      <c r="D96" s="20"/>
      <c r="E96" s="20"/>
      <c r="F96" s="23"/>
      <c r="G96" s="152"/>
      <c r="H96" s="171"/>
      <c r="I96" s="27"/>
      <c r="J96" s="27"/>
      <c r="K96" s="51" t="str">
        <f t="shared" si="0"/>
        <v xml:space="preserve"> </v>
      </c>
    </row>
    <row r="97" spans="2:11" x14ac:dyDescent="0.3">
      <c r="B97" s="21"/>
      <c r="C97" s="19"/>
      <c r="D97" s="20"/>
      <c r="E97" s="20"/>
      <c r="F97" s="23"/>
      <c r="G97" s="152"/>
      <c r="H97" s="171"/>
      <c r="I97" s="27"/>
      <c r="J97" s="27"/>
      <c r="K97" s="51" t="str">
        <f t="shared" si="0"/>
        <v xml:space="preserve"> </v>
      </c>
    </row>
    <row r="98" spans="2:11" x14ac:dyDescent="0.3">
      <c r="B98" s="21"/>
      <c r="C98" s="19"/>
      <c r="D98" s="20"/>
      <c r="E98" s="20"/>
      <c r="F98" s="23"/>
      <c r="G98" s="152"/>
      <c r="H98" s="171"/>
      <c r="I98" s="27"/>
      <c r="J98" s="27"/>
      <c r="K98" s="51" t="str">
        <f t="shared" si="0"/>
        <v xml:space="preserve"> </v>
      </c>
    </row>
    <row r="99" spans="2:11" x14ac:dyDescent="0.3">
      <c r="B99" s="21"/>
      <c r="C99" s="19"/>
      <c r="D99" s="20"/>
      <c r="E99" s="20"/>
      <c r="F99" s="23"/>
      <c r="G99" s="152"/>
      <c r="H99" s="171"/>
      <c r="I99" s="27"/>
      <c r="J99" s="27"/>
      <c r="K99" s="51" t="str">
        <f t="shared" si="0"/>
        <v xml:space="preserve"> </v>
      </c>
    </row>
    <row r="100" spans="2:11" x14ac:dyDescent="0.3">
      <c r="B100" s="21"/>
      <c r="C100" s="23"/>
      <c r="D100" s="20"/>
      <c r="E100" s="20"/>
      <c r="F100" s="23"/>
      <c r="G100" s="153"/>
      <c r="H100" s="171"/>
      <c r="I100" s="27"/>
      <c r="J100" s="27"/>
      <c r="K100" s="51" t="str">
        <f t="shared" si="0"/>
        <v xml:space="preserve"> </v>
      </c>
    </row>
  </sheetData>
  <sheetProtection algorithmName="SHA-512" hashValue="vWPzTW+v4hux58LumF8sCoejS4DIcdK74kWO9PDQgDN0IpOmW2OpwGHjqo2WQtSXcsMsttUFX7v8gpK/GfhgcQ==" saltValue="eTMjJobhfZ7SewnoEWGpQQ==" spinCount="100000" sheet="1" objects="1" scenarios="1" selectLockedCells="1" sort="0"/>
  <mergeCells count="13">
    <mergeCell ref="B35:B36"/>
    <mergeCell ref="A1:K1"/>
    <mergeCell ref="E3:G3"/>
    <mergeCell ref="B7:B8"/>
    <mergeCell ref="B10:E10"/>
    <mergeCell ref="G10:J10"/>
    <mergeCell ref="B34:C34"/>
    <mergeCell ref="B38:E38"/>
    <mergeCell ref="G38:J38"/>
    <mergeCell ref="B69:B70"/>
    <mergeCell ref="C72:F72"/>
    <mergeCell ref="H72:J72"/>
    <mergeCell ref="B68:C68"/>
  </mergeCells>
  <conditionalFormatting sqref="H5">
    <cfRule type="cellIs" dxfId="24" priority="1" operator="lessThan">
      <formula>0</formula>
    </cfRule>
  </conditionalFormatting>
  <dataValidations count="20">
    <dataValidation type="list" allowBlank="1" showInputMessage="1" showErrorMessage="1" errorTitle="Daily Expense Message" error="Category not in setup.  Use arrow head to select category." sqref="I40:I67 D40:D66" xr:uid="{00000000-0002-0000-0400-000000000000}">
      <formula1>$C$35:$J$35</formula1>
    </dataValidation>
    <dataValidation type="decimal" operator="greaterThanOrEqual" allowBlank="1" showInputMessage="1" showErrorMessage="1" errorTitle="Amount" error="Typo Error: Numbers Only." sqref="E40:E67" xr:uid="{00000000-0002-0000-0400-000001000000}">
      <formula1>0</formula1>
    </dataValidation>
    <dataValidation type="decimal" operator="greaterThanOrEqual" allowBlank="1" showInputMessage="1" showErrorMessage="1" errorTitle="Amount" error="Typo Error: Numbers only." sqref="J40:J67" xr:uid="{00000000-0002-0000-0400-000002000000}">
      <formula1>0</formula1>
    </dataValidation>
    <dataValidation type="list" allowBlank="1" showInputMessage="1" showErrorMessage="1" errorTitle="Client Error Message" error="Client not in setup.  Use arrow head to select client." sqref="F74:F100" xr:uid="{00000000-0002-0000-0400-000003000000}">
      <formula1>$C$69:$J$69</formula1>
    </dataValidation>
    <dataValidation type="textLength" operator="lessThanOrEqual" allowBlank="1" showInputMessage="1" showErrorMessage="1" error="10 Characters Only" sqref="C74:C100 H12:H32 C12:C32 C40:C67 H40:H67 B67 A4:A5 A2:C2 B3:C3 C4:C5 E2 G2:I2 I3:I5 K2:K5" xr:uid="{00000000-0002-0000-0400-000004000000}">
      <formula1>10</formula1>
    </dataValidation>
    <dataValidation type="textLength" operator="lessThanOrEqual" allowBlank="1" showInputMessage="1" showErrorMessage="1" error="12 Characters Only" sqref="G74:G100 K12:K32 F12:F32 F40:F67 K40:K67" xr:uid="{00000000-0002-0000-0400-000005000000}">
      <formula1>12</formula1>
    </dataValidation>
    <dataValidation type="list" operator="greaterThanOrEqual" allowBlank="1" showInputMessage="1" showErrorMessage="1" errorTitle="Fixed Expense Message" error="Category not in setup.  Use arrow head to select category." sqref="I12:I32 D12:D32" xr:uid="{00000000-0002-0000-0400-000006000000}">
      <formula1>$C$7:$J$7</formula1>
    </dataValidation>
    <dataValidation allowBlank="1" showInputMessage="1" promptTitle=" " sqref="B7:B8" xr:uid="{00000000-0002-0000-0400-000007000000}"/>
    <dataValidation type="decimal" operator="greaterThanOrEqual" allowBlank="1" showInputMessage="1" showErrorMessage="1" errorTitle="Fixed Expenses" error="Typo Error: Numbers only." sqref="E12:E32 J12:J32" xr:uid="{00000000-0002-0000-0400-000008000000}">
      <formula1>0</formula1>
    </dataValidation>
    <dataValidation type="list" allowBlank="1" showInputMessage="1" showErrorMessage="1" sqref="D68 I68" xr:uid="{00000000-0002-0000-0400-000009000000}">
      <formula1>$C$35:$J$35</formula1>
    </dataValidation>
    <dataValidation allowBlank="1" showErrorMessage="1" prompt="_x000a_" sqref="H73" xr:uid="{00000000-0002-0000-0400-00000A000000}"/>
    <dataValidation allowBlank="1" showInputMessage="1" showErrorMessage="1" promptTitle=" " sqref="C72:F72 H72:J72" xr:uid="{00000000-0002-0000-0400-00000B000000}"/>
    <dataValidation allowBlank="1" showErrorMessage="1" prompt="_x000a__x000a_" sqref="B73" xr:uid="{00000000-0002-0000-0400-00000C000000}"/>
    <dataValidation type="textLength" operator="lessThanOrEqual" allowBlank="1" showErrorMessage="1" prompt="x" sqref="G73" xr:uid="{00000000-0002-0000-0400-00000D000000}">
      <formula1>10</formula1>
    </dataValidation>
    <dataValidation allowBlank="1" showInputMessage="1" sqref="B4 D67" xr:uid="{00000000-0002-0000-0400-00000E000000}"/>
    <dataValidation allowBlank="1" showErrorMessage="1" promptTitle=" " sqref="F73 E3:H3" xr:uid="{00000000-0002-0000-0400-00000F000000}"/>
    <dataValidation type="whole" allowBlank="1" showInputMessage="1" showErrorMessage="1" errorTitle="Mileage Message" error="Whole numbers only" sqref="I74:J100" xr:uid="{00000000-0002-0000-0400-000010000000}">
      <formula1>0</formula1>
      <formula2>1000000</formula2>
    </dataValidation>
    <dataValidation allowBlank="1" showErrorMessage="1" sqref="B35:B36 I73:J73 K72 C73:E73 D3 E4:G4 J3" xr:uid="{00000000-0002-0000-0400-000011000000}"/>
    <dataValidation type="date" allowBlank="1" showInputMessage="1" showErrorMessage="1" errorTitle="Date Error Message" error="Date:      Jan 2015 Only_x000a_Format:  mm/dd/yyyy" sqref="B6 B9 B71 G67" xr:uid="{00000000-0002-0000-0400-000012000000}">
      <formula1>42005</formula1>
      <formula2>42035</formula2>
    </dataValidation>
    <dataValidation type="date" allowBlank="1" showInputMessage="1" showErrorMessage="1" errorTitle="Date Message Alert" error="Date:     February 2021 Only_x000a_Format: mm/dd/yyyy" sqref="B12:B32 G12:G32 B40:B66 G40:G66 B74:B100 H74:H100" xr:uid="{00000000-0002-0000-0400-000013000000}">
      <formula1>44228</formula1>
      <formula2>44255</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161</v>
      </c>
      <c r="B1" s="313"/>
      <c r="C1" s="313"/>
      <c r="D1" s="313"/>
      <c r="E1" s="313"/>
      <c r="F1" s="313"/>
      <c r="G1" s="313"/>
      <c r="H1" s="313"/>
      <c r="I1" s="313"/>
      <c r="J1" s="313"/>
      <c r="K1" s="313"/>
      <c r="L1" s="4"/>
      <c r="M1" s="4"/>
      <c r="N1" s="4"/>
      <c r="O1" s="4"/>
    </row>
    <row r="2" spans="1:15" ht="15" thickBot="1" x14ac:dyDescent="0.35">
      <c r="A2" s="179"/>
      <c r="B2" s="192"/>
      <c r="C2" s="192"/>
      <c r="D2" s="214"/>
      <c r="E2" s="214"/>
      <c r="F2" s="214"/>
      <c r="G2" s="214"/>
      <c r="H2" s="214"/>
      <c r="I2" s="209"/>
      <c r="J2" s="214"/>
      <c r="K2" s="195"/>
    </row>
    <row r="3" spans="1:15" ht="15.6" thickTop="1" thickBot="1" x14ac:dyDescent="0.35">
      <c r="A3" s="179"/>
      <c r="B3" s="192"/>
      <c r="C3" s="192"/>
      <c r="D3" s="63" t="s">
        <v>4</v>
      </c>
      <c r="E3" s="314" t="s">
        <v>0</v>
      </c>
      <c r="F3" s="315"/>
      <c r="G3" s="316"/>
      <c r="H3" s="64" t="s">
        <v>8</v>
      </c>
      <c r="I3" s="213"/>
      <c r="J3" s="68" t="s">
        <v>5</v>
      </c>
      <c r="K3" s="178"/>
    </row>
    <row r="4" spans="1:15" ht="15.6" thickTop="1" thickBot="1" x14ac:dyDescent="0.35">
      <c r="A4" s="179"/>
      <c r="B4" s="33" t="s">
        <v>30</v>
      </c>
      <c r="C4" s="215"/>
      <c r="D4" s="65" t="s">
        <v>26</v>
      </c>
      <c r="E4" s="66" t="s">
        <v>1</v>
      </c>
      <c r="F4" s="66" t="s">
        <v>2</v>
      </c>
      <c r="G4" s="66" t="s">
        <v>3</v>
      </c>
      <c r="H4" s="67" t="s">
        <v>26</v>
      </c>
      <c r="I4" s="213"/>
      <c r="J4" s="69" t="s">
        <v>26</v>
      </c>
    </row>
    <row r="5" spans="1:15" ht="15.6" thickTop="1" thickBot="1" x14ac:dyDescent="0.35">
      <c r="A5" s="179"/>
      <c r="B5" s="13"/>
      <c r="C5" s="192"/>
      <c r="D5" s="37">
        <f>G72</f>
        <v>0</v>
      </c>
      <c r="E5" s="38">
        <f>K8</f>
        <v>0</v>
      </c>
      <c r="F5" s="39">
        <f>F38+K38</f>
        <v>0</v>
      </c>
      <c r="G5" s="40">
        <f>E5+F5</f>
        <v>0</v>
      </c>
      <c r="H5" s="41">
        <f>D5-G5</f>
        <v>0</v>
      </c>
      <c r="I5" s="213"/>
      <c r="J5" s="42">
        <f>K73</f>
        <v>0</v>
      </c>
      <c r="K5" s="213"/>
    </row>
    <row r="6" spans="1:15" ht="15.6" thickTop="1" thickBot="1" x14ac:dyDescent="0.35">
      <c r="B6" s="194"/>
      <c r="C6" s="194"/>
      <c r="D6" s="196"/>
      <c r="E6" s="196"/>
      <c r="F6" s="196"/>
      <c r="G6" s="197"/>
      <c r="H6" s="196"/>
      <c r="I6" s="194"/>
      <c r="J6" s="196"/>
      <c r="K6" s="194"/>
    </row>
    <row r="7" spans="1:15" ht="15" thickTop="1" x14ac:dyDescent="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B9" s="196"/>
      <c r="C9" s="196"/>
      <c r="D9" s="196"/>
      <c r="E9" s="196"/>
      <c r="F9" s="196"/>
      <c r="G9" s="197"/>
      <c r="H9" s="196"/>
      <c r="I9" s="196"/>
      <c r="J9" s="196"/>
      <c r="K9" s="196"/>
      <c r="L9" s="5"/>
      <c r="M9" s="5"/>
    </row>
    <row r="10" spans="1:15" ht="15" thickTop="1" x14ac:dyDescent="0.3">
      <c r="B10" s="319" t="s">
        <v>7</v>
      </c>
      <c r="C10" s="308"/>
      <c r="D10" s="308"/>
      <c r="E10" s="309"/>
      <c r="F10" s="156">
        <f>SUM(E12:E32)</f>
        <v>0</v>
      </c>
      <c r="G10" s="319" t="s">
        <v>100</v>
      </c>
      <c r="H10" s="308"/>
      <c r="I10" s="308"/>
      <c r="J10" s="309"/>
      <c r="K10" s="156">
        <f>SUM(J12:J32)</f>
        <v>0</v>
      </c>
      <c r="L10" s="5"/>
      <c r="M10" s="5"/>
    </row>
    <row r="11" spans="1:15" ht="15" thickBot="1" x14ac:dyDescent="0.35">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B12" s="223"/>
      <c r="C12" s="224"/>
      <c r="D12" s="224"/>
      <c r="E12" s="225"/>
      <c r="F12" s="226"/>
      <c r="G12" s="227"/>
      <c r="H12" s="224"/>
      <c r="I12" s="224"/>
      <c r="J12" s="228"/>
      <c r="K12" s="229"/>
      <c r="L12" s="5"/>
      <c r="M12" s="5"/>
    </row>
    <row r="13" spans="1:15" x14ac:dyDescent="0.3">
      <c r="B13" s="223"/>
      <c r="C13" s="224"/>
      <c r="D13" s="224"/>
      <c r="E13" s="225"/>
      <c r="F13" s="226"/>
      <c r="G13" s="230"/>
      <c r="H13" s="224"/>
      <c r="I13" s="224"/>
      <c r="J13" s="228"/>
      <c r="K13" s="229"/>
      <c r="L13" s="5"/>
      <c r="M13" s="5"/>
    </row>
    <row r="14" spans="1:15" x14ac:dyDescent="0.3">
      <c r="B14" s="223"/>
      <c r="C14" s="224"/>
      <c r="D14" s="224"/>
      <c r="E14" s="225"/>
      <c r="F14" s="226"/>
      <c r="G14" s="230"/>
      <c r="H14" s="224"/>
      <c r="I14" s="224"/>
      <c r="J14" s="228"/>
      <c r="K14" s="229"/>
      <c r="L14" s="5"/>
      <c r="M14" s="5"/>
    </row>
    <row r="15" spans="1:15" x14ac:dyDescent="0.3">
      <c r="B15" s="223"/>
      <c r="C15" s="224"/>
      <c r="D15" s="224"/>
      <c r="E15" s="225"/>
      <c r="F15" s="226"/>
      <c r="G15" s="230"/>
      <c r="H15" s="224"/>
      <c r="I15" s="224"/>
      <c r="J15" s="228"/>
      <c r="K15" s="229"/>
      <c r="L15" s="5"/>
      <c r="M15" s="5"/>
    </row>
    <row r="16" spans="1:15" x14ac:dyDescent="0.3">
      <c r="B16" s="231"/>
      <c r="C16" s="224"/>
      <c r="D16" s="224"/>
      <c r="E16" s="225"/>
      <c r="F16" s="226"/>
      <c r="G16" s="230"/>
      <c r="H16" s="224"/>
      <c r="I16" s="224"/>
      <c r="J16" s="228"/>
      <c r="K16" s="229"/>
      <c r="L16" s="5"/>
      <c r="M16" s="5"/>
    </row>
    <row r="17" spans="2:13" x14ac:dyDescent="0.3">
      <c r="B17" s="223"/>
      <c r="C17" s="224"/>
      <c r="D17" s="224"/>
      <c r="E17" s="225"/>
      <c r="F17" s="226"/>
      <c r="G17" s="230"/>
      <c r="H17" s="224"/>
      <c r="I17" s="224"/>
      <c r="J17" s="228"/>
      <c r="K17" s="229"/>
      <c r="L17" s="5"/>
      <c r="M17" s="5"/>
    </row>
    <row r="18" spans="2:13" x14ac:dyDescent="0.3">
      <c r="B18" s="223"/>
      <c r="C18" s="224"/>
      <c r="D18" s="224"/>
      <c r="E18" s="225"/>
      <c r="F18" s="226"/>
      <c r="G18" s="230"/>
      <c r="H18" s="224"/>
      <c r="I18" s="224"/>
      <c r="J18" s="228"/>
      <c r="K18" s="229"/>
      <c r="L18" s="5"/>
      <c r="M18" s="5"/>
    </row>
    <row r="19" spans="2:13" x14ac:dyDescent="0.3">
      <c r="B19" s="223"/>
      <c r="C19" s="224"/>
      <c r="D19" s="224"/>
      <c r="E19" s="225"/>
      <c r="F19" s="226"/>
      <c r="G19" s="230"/>
      <c r="H19" s="224"/>
      <c r="I19" s="224"/>
      <c r="J19" s="228"/>
      <c r="K19" s="229"/>
      <c r="L19" s="5"/>
      <c r="M19" s="5"/>
    </row>
    <row r="20" spans="2:13" x14ac:dyDescent="0.3">
      <c r="B20" s="223"/>
      <c r="C20" s="224"/>
      <c r="D20" s="224"/>
      <c r="E20" s="225"/>
      <c r="F20" s="226"/>
      <c r="G20" s="230"/>
      <c r="H20" s="224"/>
      <c r="I20" s="224"/>
      <c r="J20" s="228"/>
      <c r="K20" s="229"/>
      <c r="L20" s="5"/>
      <c r="M20" s="5"/>
    </row>
    <row r="21" spans="2:13" x14ac:dyDescent="0.3">
      <c r="B21" s="223"/>
      <c r="C21" s="224"/>
      <c r="D21" s="224"/>
      <c r="E21" s="225"/>
      <c r="F21" s="226"/>
      <c r="G21" s="230"/>
      <c r="H21" s="224"/>
      <c r="I21" s="224"/>
      <c r="J21" s="228"/>
      <c r="K21" s="229"/>
      <c r="L21" s="5"/>
      <c r="M21" s="5"/>
    </row>
    <row r="22" spans="2:13" x14ac:dyDescent="0.3">
      <c r="B22" s="223"/>
      <c r="C22" s="224"/>
      <c r="D22" s="224"/>
      <c r="E22" s="225"/>
      <c r="F22" s="226"/>
      <c r="G22" s="230"/>
      <c r="H22" s="224"/>
      <c r="I22" s="224"/>
      <c r="J22" s="228"/>
      <c r="K22" s="229"/>
      <c r="L22" s="5"/>
      <c r="M22" s="5"/>
    </row>
    <row r="23" spans="2:13" x14ac:dyDescent="0.3">
      <c r="B23" s="223"/>
      <c r="C23" s="224"/>
      <c r="D23" s="224"/>
      <c r="E23" s="225"/>
      <c r="F23" s="226"/>
      <c r="G23" s="230"/>
      <c r="H23" s="224"/>
      <c r="I23" s="224"/>
      <c r="J23" s="228"/>
      <c r="K23" s="229"/>
      <c r="L23" s="5"/>
      <c r="M23" s="5"/>
    </row>
    <row r="24" spans="2:13" x14ac:dyDescent="0.3">
      <c r="B24" s="223"/>
      <c r="C24" s="224"/>
      <c r="D24" s="224"/>
      <c r="E24" s="225"/>
      <c r="F24" s="226"/>
      <c r="G24" s="230"/>
      <c r="H24" s="224"/>
      <c r="I24" s="224"/>
      <c r="J24" s="228"/>
      <c r="K24" s="229"/>
      <c r="L24" s="5"/>
      <c r="M24" s="5"/>
    </row>
    <row r="25" spans="2:13" x14ac:dyDescent="0.3">
      <c r="B25" s="223"/>
      <c r="C25" s="224"/>
      <c r="D25" s="224"/>
      <c r="E25" s="225"/>
      <c r="F25" s="226"/>
      <c r="G25" s="230"/>
      <c r="H25" s="224"/>
      <c r="I25" s="224"/>
      <c r="J25" s="228"/>
      <c r="K25" s="229"/>
      <c r="L25" s="5"/>
      <c r="M25" s="5"/>
    </row>
    <row r="26" spans="2:13" x14ac:dyDescent="0.3">
      <c r="B26" s="223"/>
      <c r="C26" s="224"/>
      <c r="D26" s="224"/>
      <c r="E26" s="225"/>
      <c r="F26" s="226"/>
      <c r="G26" s="232"/>
      <c r="H26" s="224"/>
      <c r="I26" s="224"/>
      <c r="J26" s="228"/>
      <c r="K26" s="229"/>
      <c r="L26" s="5"/>
      <c r="M26" s="5"/>
    </row>
    <row r="27" spans="2:13" x14ac:dyDescent="0.3">
      <c r="B27" s="223"/>
      <c r="C27" s="224"/>
      <c r="D27" s="224"/>
      <c r="E27" s="225"/>
      <c r="F27" s="226"/>
      <c r="G27" s="232"/>
      <c r="H27" s="224"/>
      <c r="I27" s="224"/>
      <c r="J27" s="228"/>
      <c r="K27" s="229"/>
      <c r="L27" s="5"/>
      <c r="M27" s="5"/>
    </row>
    <row r="28" spans="2:13" x14ac:dyDescent="0.3">
      <c r="B28" s="223"/>
      <c r="C28" s="224"/>
      <c r="D28" s="224"/>
      <c r="E28" s="225"/>
      <c r="F28" s="226"/>
      <c r="G28" s="232"/>
      <c r="H28" s="224"/>
      <c r="I28" s="224"/>
      <c r="J28" s="228"/>
      <c r="K28" s="229"/>
      <c r="L28" s="5"/>
      <c r="M28" s="5"/>
    </row>
    <row r="29" spans="2:13" x14ac:dyDescent="0.3">
      <c r="B29" s="223"/>
      <c r="C29" s="224"/>
      <c r="D29" s="224"/>
      <c r="E29" s="225"/>
      <c r="F29" s="226"/>
      <c r="G29" s="232"/>
      <c r="H29" s="224"/>
      <c r="I29" s="224"/>
      <c r="J29" s="228"/>
      <c r="K29" s="229"/>
      <c r="L29" s="5"/>
      <c r="M29" s="5"/>
    </row>
    <row r="30" spans="2:13" x14ac:dyDescent="0.3">
      <c r="B30" s="223"/>
      <c r="C30" s="224"/>
      <c r="D30" s="224"/>
      <c r="E30" s="225"/>
      <c r="F30" s="226"/>
      <c r="G30" s="232"/>
      <c r="H30" s="224"/>
      <c r="I30" s="224"/>
      <c r="J30" s="228"/>
      <c r="K30" s="229"/>
      <c r="L30" s="5"/>
      <c r="M30" s="5"/>
    </row>
    <row r="31" spans="2:13" x14ac:dyDescent="0.3">
      <c r="B31" s="223"/>
      <c r="C31" s="224"/>
      <c r="D31" s="224"/>
      <c r="E31" s="225"/>
      <c r="F31" s="226"/>
      <c r="G31" s="232"/>
      <c r="H31" s="224"/>
      <c r="I31" s="224"/>
      <c r="J31" s="228"/>
      <c r="K31" s="229"/>
      <c r="L31" s="5"/>
      <c r="M31" s="5"/>
    </row>
    <row r="32" spans="2:13" x14ac:dyDescent="0.3">
      <c r="B32" s="223"/>
      <c r="C32" s="224"/>
      <c r="D32" s="224"/>
      <c r="E32" s="225"/>
      <c r="F32" s="233"/>
      <c r="G32" s="234"/>
      <c r="H32" s="224"/>
      <c r="I32" s="224"/>
      <c r="J32" s="228"/>
      <c r="K32" s="229"/>
      <c r="L32" s="5"/>
      <c r="M32" s="5"/>
    </row>
    <row r="33" spans="2:13" x14ac:dyDescent="0.3">
      <c r="B33" s="192"/>
      <c r="C33" s="192"/>
      <c r="D33" s="192"/>
      <c r="E33" s="192"/>
      <c r="F33" s="192"/>
      <c r="G33" s="216"/>
      <c r="H33" s="192"/>
      <c r="I33" s="192"/>
      <c r="J33" s="192"/>
      <c r="K33" s="192"/>
      <c r="L33" s="5"/>
      <c r="M33" s="5"/>
    </row>
    <row r="34" spans="2:13" ht="15" thickBot="1" x14ac:dyDescent="0.35">
      <c r="B34" s="192"/>
      <c r="C34" s="192"/>
      <c r="D34" s="192"/>
      <c r="E34" s="192"/>
      <c r="F34" s="192"/>
      <c r="G34" s="194"/>
      <c r="H34" s="192"/>
      <c r="I34" s="192"/>
      <c r="J34" s="192"/>
      <c r="K34" s="192"/>
      <c r="L34" s="5"/>
      <c r="M34" s="5"/>
    </row>
    <row r="35" spans="2:13" ht="15" thickTop="1" x14ac:dyDescent="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2:13" ht="15" thickBot="1" x14ac:dyDescent="0.35">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2:13" ht="15.6" thickTop="1" thickBot="1" x14ac:dyDescent="0.35">
      <c r="B37" s="196"/>
      <c r="C37" s="196"/>
      <c r="D37" s="196"/>
      <c r="E37" s="196"/>
      <c r="F37" s="196"/>
      <c r="G37" s="197"/>
      <c r="H37" s="196"/>
      <c r="I37" s="196"/>
      <c r="J37" s="196"/>
      <c r="K37" s="196"/>
      <c r="L37" s="5"/>
      <c r="M37" s="5"/>
    </row>
    <row r="38" spans="2:13" ht="15" thickTop="1" x14ac:dyDescent="0.3">
      <c r="B38" s="319" t="s">
        <v>51</v>
      </c>
      <c r="C38" s="308"/>
      <c r="D38" s="308"/>
      <c r="E38" s="309"/>
      <c r="F38" s="46">
        <f>SUM(E40:E58)</f>
        <v>0</v>
      </c>
      <c r="G38" s="319" t="s">
        <v>52</v>
      </c>
      <c r="H38" s="308"/>
      <c r="I38" s="308"/>
      <c r="J38" s="309"/>
      <c r="K38" s="46">
        <f>SUM(J40:J58)</f>
        <v>0</v>
      </c>
      <c r="L38" s="5"/>
      <c r="M38" s="5"/>
    </row>
    <row r="39" spans="2:13" ht="15" thickBot="1" x14ac:dyDescent="0.35">
      <c r="B39" s="72" t="s">
        <v>9</v>
      </c>
      <c r="C39" s="47" t="s">
        <v>10</v>
      </c>
      <c r="D39" s="47" t="s">
        <v>22</v>
      </c>
      <c r="E39" s="73" t="s">
        <v>11</v>
      </c>
      <c r="F39" s="74" t="s">
        <v>12</v>
      </c>
      <c r="G39" s="72" t="s">
        <v>9</v>
      </c>
      <c r="H39" s="47" t="s">
        <v>10</v>
      </c>
      <c r="I39" s="47" t="s">
        <v>22</v>
      </c>
      <c r="J39" s="73" t="s">
        <v>11</v>
      </c>
      <c r="K39" s="74" t="s">
        <v>12</v>
      </c>
      <c r="L39" s="3"/>
      <c r="M39" s="5"/>
    </row>
    <row r="40" spans="2:13" ht="15" thickTop="1" x14ac:dyDescent="0.3">
      <c r="B40" s="235"/>
      <c r="C40" s="236"/>
      <c r="D40" s="237"/>
      <c r="E40" s="238"/>
      <c r="F40" s="239"/>
      <c r="G40" s="232"/>
      <c r="H40" s="237"/>
      <c r="I40" s="237"/>
      <c r="J40" s="240"/>
      <c r="K40" s="237"/>
      <c r="L40" s="3"/>
      <c r="M40" s="5"/>
    </row>
    <row r="41" spans="2:13" x14ac:dyDescent="0.3">
      <c r="B41" s="231"/>
      <c r="C41" s="241"/>
      <c r="D41" s="237"/>
      <c r="E41" s="242"/>
      <c r="F41" s="243"/>
      <c r="G41" s="232"/>
      <c r="H41" s="241"/>
      <c r="I41" s="237"/>
      <c r="J41" s="242"/>
      <c r="K41" s="241"/>
      <c r="L41" s="3"/>
      <c r="M41" s="5"/>
    </row>
    <row r="42" spans="2:13" x14ac:dyDescent="0.3">
      <c r="B42" s="244"/>
      <c r="C42" s="241"/>
      <c r="D42" s="237"/>
      <c r="E42" s="242"/>
      <c r="F42" s="243"/>
      <c r="G42" s="245"/>
      <c r="H42" s="241"/>
      <c r="I42" s="237"/>
      <c r="J42" s="242"/>
      <c r="K42" s="241"/>
      <c r="L42" s="3"/>
      <c r="M42" s="5"/>
    </row>
    <row r="43" spans="2:13" x14ac:dyDescent="0.3">
      <c r="B43" s="244"/>
      <c r="C43" s="241"/>
      <c r="D43" s="237"/>
      <c r="E43" s="246"/>
      <c r="F43" s="247"/>
      <c r="G43" s="245"/>
      <c r="H43" s="241"/>
      <c r="I43" s="237"/>
      <c r="J43" s="242"/>
      <c r="K43" s="241"/>
      <c r="L43" s="3"/>
      <c r="M43" s="5"/>
    </row>
    <row r="44" spans="2:13" x14ac:dyDescent="0.3">
      <c r="B44" s="244"/>
      <c r="C44" s="241"/>
      <c r="D44" s="237"/>
      <c r="E44" s="246"/>
      <c r="F44" s="247"/>
      <c r="G44" s="245"/>
      <c r="H44" s="241"/>
      <c r="I44" s="241"/>
      <c r="J44" s="242"/>
      <c r="K44" s="241"/>
      <c r="L44" s="3"/>
      <c r="M44" s="5"/>
    </row>
    <row r="45" spans="2:13" x14ac:dyDescent="0.3">
      <c r="B45" s="244"/>
      <c r="C45" s="241"/>
      <c r="D45" s="237"/>
      <c r="E45" s="242"/>
      <c r="F45" s="243"/>
      <c r="G45" s="245"/>
      <c r="H45" s="241"/>
      <c r="I45" s="237"/>
      <c r="J45" s="242"/>
      <c r="K45" s="241"/>
      <c r="L45" s="3"/>
      <c r="M45" s="5"/>
    </row>
    <row r="46" spans="2:13" x14ac:dyDescent="0.3">
      <c r="B46" s="244"/>
      <c r="C46" s="241"/>
      <c r="D46" s="237"/>
      <c r="E46" s="242"/>
      <c r="F46" s="243"/>
      <c r="G46" s="245"/>
      <c r="H46" s="241"/>
      <c r="I46" s="237"/>
      <c r="J46" s="242"/>
      <c r="K46" s="241"/>
      <c r="L46" s="3"/>
      <c r="M46" s="5"/>
    </row>
    <row r="47" spans="2:13" x14ac:dyDescent="0.3">
      <c r="B47" s="244"/>
      <c r="C47" s="241"/>
      <c r="D47" s="237"/>
      <c r="E47" s="242"/>
      <c r="F47" s="243"/>
      <c r="G47" s="245"/>
      <c r="H47" s="241"/>
      <c r="I47" s="237"/>
      <c r="J47" s="242"/>
      <c r="K47" s="241"/>
      <c r="L47" s="3"/>
      <c r="M47" s="5"/>
    </row>
    <row r="48" spans="2:13" x14ac:dyDescent="0.3">
      <c r="B48" s="244"/>
      <c r="C48" s="241"/>
      <c r="D48" s="237"/>
      <c r="E48" s="242"/>
      <c r="F48" s="243"/>
      <c r="G48" s="245"/>
      <c r="H48" s="241"/>
      <c r="I48" s="241"/>
      <c r="J48" s="242"/>
      <c r="K48" s="241"/>
      <c r="L48" s="1"/>
    </row>
    <row r="49" spans="2:12" x14ac:dyDescent="0.3">
      <c r="B49" s="244"/>
      <c r="C49" s="241"/>
      <c r="D49" s="237"/>
      <c r="E49" s="242"/>
      <c r="F49" s="243"/>
      <c r="G49" s="245"/>
      <c r="H49" s="241"/>
      <c r="I49" s="237"/>
      <c r="J49" s="242"/>
      <c r="K49" s="241"/>
      <c r="L49" s="1"/>
    </row>
    <row r="50" spans="2:12" x14ac:dyDescent="0.3">
      <c r="B50" s="244"/>
      <c r="C50" s="241"/>
      <c r="D50" s="237"/>
      <c r="E50" s="242"/>
      <c r="F50" s="243"/>
      <c r="G50" s="245"/>
      <c r="H50" s="248"/>
      <c r="I50" s="237"/>
      <c r="J50" s="225"/>
      <c r="K50" s="241"/>
      <c r="L50" s="1"/>
    </row>
    <row r="51" spans="2:12" x14ac:dyDescent="0.3">
      <c r="B51" s="244"/>
      <c r="C51" s="241"/>
      <c r="D51" s="237"/>
      <c r="E51" s="242"/>
      <c r="F51" s="243"/>
      <c r="G51" s="245"/>
      <c r="H51" s="249"/>
      <c r="I51" s="237"/>
      <c r="J51" s="242"/>
      <c r="K51" s="249"/>
      <c r="L51" s="1"/>
    </row>
    <row r="52" spans="2:12" x14ac:dyDescent="0.3">
      <c r="B52" s="244"/>
      <c r="C52" s="241"/>
      <c r="D52" s="237"/>
      <c r="E52" s="242"/>
      <c r="F52" s="243"/>
      <c r="G52" s="245"/>
      <c r="H52" s="241"/>
      <c r="I52" s="241"/>
      <c r="J52" s="242"/>
      <c r="K52" s="241"/>
      <c r="L52" s="1"/>
    </row>
    <row r="53" spans="2:12" x14ac:dyDescent="0.3">
      <c r="B53" s="244"/>
      <c r="C53" s="241"/>
      <c r="D53" s="237"/>
      <c r="E53" s="242"/>
      <c r="F53" s="243"/>
      <c r="G53" s="245"/>
      <c r="H53" s="241"/>
      <c r="I53" s="237"/>
      <c r="J53" s="242"/>
      <c r="K53" s="241"/>
      <c r="L53" s="2"/>
    </row>
    <row r="54" spans="2:12" x14ac:dyDescent="0.3">
      <c r="B54" s="244"/>
      <c r="C54" s="241"/>
      <c r="D54" s="237"/>
      <c r="E54" s="242"/>
      <c r="F54" s="243"/>
      <c r="G54" s="245"/>
      <c r="H54" s="241"/>
      <c r="I54" s="237"/>
      <c r="J54" s="242"/>
      <c r="K54" s="241"/>
      <c r="L54" s="2"/>
    </row>
    <row r="55" spans="2:12" x14ac:dyDescent="0.3">
      <c r="B55" s="244"/>
      <c r="C55" s="241"/>
      <c r="D55" s="237"/>
      <c r="E55" s="242"/>
      <c r="F55" s="243"/>
      <c r="G55" s="245"/>
      <c r="H55" s="241"/>
      <c r="I55" s="237"/>
      <c r="J55" s="242"/>
      <c r="K55" s="241"/>
      <c r="L55" s="2"/>
    </row>
    <row r="56" spans="2:12" x14ac:dyDescent="0.3">
      <c r="B56" s="244"/>
      <c r="C56" s="241"/>
      <c r="D56" s="237"/>
      <c r="E56" s="242"/>
      <c r="F56" s="243"/>
      <c r="G56" s="245"/>
      <c r="H56" s="241"/>
      <c r="I56" s="241"/>
      <c r="J56" s="242"/>
      <c r="K56" s="241"/>
      <c r="L56" s="2"/>
    </row>
    <row r="57" spans="2:12" x14ac:dyDescent="0.3">
      <c r="B57" s="244"/>
      <c r="C57" s="241"/>
      <c r="D57" s="237"/>
      <c r="E57" s="242"/>
      <c r="F57" s="243"/>
      <c r="G57" s="245"/>
      <c r="H57" s="241"/>
      <c r="I57" s="241"/>
      <c r="J57" s="242"/>
      <c r="K57" s="241"/>
      <c r="L57" s="2"/>
    </row>
    <row r="58" spans="2:12" x14ac:dyDescent="0.3">
      <c r="B58" s="244"/>
      <c r="C58" s="241"/>
      <c r="D58" s="237"/>
      <c r="E58" s="242"/>
      <c r="F58" s="243"/>
      <c r="G58" s="245"/>
      <c r="H58" s="241"/>
      <c r="I58" s="241"/>
      <c r="J58" s="242"/>
      <c r="K58" s="241"/>
      <c r="L58" s="2"/>
    </row>
    <row r="59" spans="2:12" x14ac:dyDescent="0.3">
      <c r="B59" s="244"/>
      <c r="C59" s="241"/>
      <c r="D59" s="237"/>
      <c r="E59" s="242"/>
      <c r="F59" s="243"/>
      <c r="G59" s="245"/>
      <c r="H59" s="241"/>
      <c r="I59" s="241"/>
      <c r="J59" s="242"/>
      <c r="K59" s="241"/>
      <c r="L59" s="2"/>
    </row>
    <row r="60" spans="2:12" x14ac:dyDescent="0.3">
      <c r="B60" s="244"/>
      <c r="C60" s="241"/>
      <c r="D60" s="237"/>
      <c r="E60" s="242"/>
      <c r="F60" s="243"/>
      <c r="G60" s="245"/>
      <c r="H60" s="241"/>
      <c r="I60" s="241"/>
      <c r="J60" s="242"/>
      <c r="K60" s="241"/>
      <c r="L60" s="2"/>
    </row>
    <row r="61" spans="2:12" x14ac:dyDescent="0.3">
      <c r="B61" s="244"/>
      <c r="C61" s="241"/>
      <c r="D61" s="237"/>
      <c r="E61" s="242"/>
      <c r="F61" s="243"/>
      <c r="G61" s="245"/>
      <c r="H61" s="241"/>
      <c r="I61" s="237"/>
      <c r="J61" s="242"/>
      <c r="K61" s="241"/>
      <c r="L61" s="2"/>
    </row>
    <row r="62" spans="2:12" x14ac:dyDescent="0.3">
      <c r="B62" s="244"/>
      <c r="C62" s="241"/>
      <c r="D62" s="237"/>
      <c r="E62" s="242"/>
      <c r="F62" s="243"/>
      <c r="G62" s="245"/>
      <c r="H62" s="241"/>
      <c r="I62" s="237"/>
      <c r="J62" s="242"/>
      <c r="K62" s="241"/>
      <c r="L62" s="2"/>
    </row>
    <row r="63" spans="2:12" x14ac:dyDescent="0.3">
      <c r="B63" s="244"/>
      <c r="C63" s="241"/>
      <c r="D63" s="237"/>
      <c r="E63" s="242"/>
      <c r="F63" s="243"/>
      <c r="G63" s="245"/>
      <c r="H63" s="241"/>
      <c r="I63" s="241"/>
      <c r="J63" s="242"/>
      <c r="K63" s="241"/>
      <c r="L63" s="2"/>
    </row>
    <row r="64" spans="2:12" x14ac:dyDescent="0.3">
      <c r="B64" s="244"/>
      <c r="C64" s="241"/>
      <c r="D64" s="237"/>
      <c r="E64" s="242"/>
      <c r="F64" s="243"/>
      <c r="G64" s="245"/>
      <c r="H64" s="241"/>
      <c r="I64" s="241"/>
      <c r="J64" s="242"/>
      <c r="K64" s="241"/>
      <c r="L64" s="2"/>
    </row>
    <row r="65" spans="2:12" x14ac:dyDescent="0.3">
      <c r="B65" s="244"/>
      <c r="C65" s="241"/>
      <c r="D65" s="237"/>
      <c r="E65" s="242"/>
      <c r="F65" s="243"/>
      <c r="G65" s="245"/>
      <c r="H65" s="241"/>
      <c r="I65" s="241"/>
      <c r="J65" s="242"/>
      <c r="K65" s="241"/>
      <c r="L65" s="2"/>
    </row>
    <row r="66" spans="2:12" x14ac:dyDescent="0.3">
      <c r="B66" s="231"/>
      <c r="C66" s="241"/>
      <c r="D66" s="237"/>
      <c r="E66" s="242"/>
      <c r="F66" s="243"/>
      <c r="G66" s="245"/>
      <c r="H66" s="241"/>
      <c r="I66" s="241"/>
      <c r="J66" s="242"/>
      <c r="K66" s="241"/>
      <c r="L66" s="2"/>
    </row>
    <row r="67" spans="2:12" x14ac:dyDescent="0.3">
      <c r="B67" s="208"/>
      <c r="C67" s="209"/>
      <c r="D67" s="192"/>
      <c r="E67" s="209"/>
      <c r="F67" s="209"/>
      <c r="G67" s="209"/>
      <c r="H67" s="209"/>
      <c r="I67" s="209"/>
      <c r="J67" s="209"/>
      <c r="K67" s="209"/>
      <c r="L67" s="2"/>
    </row>
    <row r="68" spans="2:12" ht="15" thickBot="1" x14ac:dyDescent="0.35">
      <c r="B68" s="194"/>
      <c r="C68" s="194"/>
      <c r="D68" s="194"/>
      <c r="E68" s="194"/>
      <c r="F68" s="194"/>
      <c r="G68" s="211"/>
      <c r="H68" s="194"/>
      <c r="I68" s="194"/>
      <c r="J68" s="194"/>
      <c r="K68" s="194"/>
      <c r="L68" s="2"/>
    </row>
    <row r="69" spans="2:12" ht="15" thickTop="1" x14ac:dyDescent="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2:12" ht="15" thickBot="1" x14ac:dyDescent="0.35">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2:12" ht="15.6" thickTop="1" thickBot="1" x14ac:dyDescent="0.35">
      <c r="B71" s="196"/>
      <c r="C71" s="196"/>
      <c r="D71" s="196"/>
      <c r="E71" s="196"/>
      <c r="F71" s="196"/>
      <c r="G71" s="197"/>
      <c r="H71" s="196"/>
      <c r="I71" s="196"/>
      <c r="J71" s="196"/>
      <c r="K71" s="196"/>
    </row>
    <row r="72" spans="2:12" ht="15" thickTop="1" x14ac:dyDescent="0.3">
      <c r="B72" s="49">
        <f>SUM(D74:D100)</f>
        <v>0</v>
      </c>
      <c r="C72" s="307" t="s">
        <v>15</v>
      </c>
      <c r="D72" s="308"/>
      <c r="E72" s="308"/>
      <c r="F72" s="309"/>
      <c r="G72" s="172">
        <f>SUM(E74:E100)</f>
        <v>0</v>
      </c>
      <c r="H72" s="310" t="s">
        <v>18</v>
      </c>
      <c r="I72" s="311"/>
      <c r="J72" s="311"/>
      <c r="K72" s="71" t="s">
        <v>3</v>
      </c>
    </row>
    <row r="73" spans="2:12" ht="15" thickBot="1" x14ac:dyDescent="0.35">
      <c r="B73" s="72" t="s">
        <v>9</v>
      </c>
      <c r="C73" s="47" t="s">
        <v>10</v>
      </c>
      <c r="D73" s="75" t="s">
        <v>16</v>
      </c>
      <c r="E73" s="76" t="s">
        <v>17</v>
      </c>
      <c r="F73" s="47" t="s">
        <v>25</v>
      </c>
      <c r="G73" s="168" t="s">
        <v>12</v>
      </c>
      <c r="H73" s="72" t="s">
        <v>9</v>
      </c>
      <c r="I73" s="47" t="s">
        <v>19</v>
      </c>
      <c r="J73" s="47" t="s">
        <v>20</v>
      </c>
      <c r="K73" s="50">
        <f>SUM(K74:K100)</f>
        <v>0</v>
      </c>
    </row>
    <row r="74" spans="2:12" ht="15" thickTop="1" x14ac:dyDescent="0.3">
      <c r="B74" s="250"/>
      <c r="C74" s="251"/>
      <c r="D74" s="252"/>
      <c r="E74" s="252"/>
      <c r="F74" s="253"/>
      <c r="G74" s="254"/>
      <c r="H74" s="255"/>
      <c r="I74" s="256"/>
      <c r="J74" s="256"/>
      <c r="K74" s="51" t="str">
        <f t="shared" ref="K74:K100" si="0">IF(OR(ISBLANK(H74), ISBLANK(I74), J74-I74 &lt;1)," ",J74-I74)</f>
        <v xml:space="preserve"> </v>
      </c>
    </row>
    <row r="75" spans="2:12" x14ac:dyDescent="0.3">
      <c r="B75" s="257"/>
      <c r="C75" s="258"/>
      <c r="D75" s="246"/>
      <c r="E75" s="246"/>
      <c r="F75" s="258"/>
      <c r="G75" s="247"/>
      <c r="H75" s="259"/>
      <c r="I75" s="260"/>
      <c r="J75" s="260"/>
      <c r="K75" s="51" t="str">
        <f t="shared" si="0"/>
        <v xml:space="preserve"> </v>
      </c>
    </row>
    <row r="76" spans="2:12" x14ac:dyDescent="0.3">
      <c r="B76" s="261"/>
      <c r="C76" s="258"/>
      <c r="D76" s="246"/>
      <c r="E76" s="246"/>
      <c r="F76" s="258"/>
      <c r="G76" s="247"/>
      <c r="H76" s="262"/>
      <c r="I76" s="263"/>
      <c r="J76" s="263"/>
      <c r="K76" s="51" t="str">
        <f t="shared" si="0"/>
        <v xml:space="preserve"> </v>
      </c>
    </row>
    <row r="77" spans="2:12" x14ac:dyDescent="0.3">
      <c r="B77" s="261"/>
      <c r="C77" s="258"/>
      <c r="D77" s="246"/>
      <c r="E77" s="246"/>
      <c r="F77" s="258"/>
      <c r="G77" s="247"/>
      <c r="H77" s="262"/>
      <c r="I77" s="263"/>
      <c r="J77" s="263"/>
      <c r="K77" s="51" t="str">
        <f t="shared" si="0"/>
        <v xml:space="preserve"> </v>
      </c>
    </row>
    <row r="78" spans="2:12" x14ac:dyDescent="0.3">
      <c r="B78" s="231"/>
      <c r="C78" s="264"/>
      <c r="D78" s="246"/>
      <c r="E78" s="246"/>
      <c r="F78" s="258"/>
      <c r="G78" s="247"/>
      <c r="H78" s="262"/>
      <c r="I78" s="260"/>
      <c r="J78" s="260"/>
      <c r="K78" s="51" t="str">
        <f t="shared" si="0"/>
        <v xml:space="preserve"> </v>
      </c>
    </row>
    <row r="79" spans="2:12" x14ac:dyDescent="0.3">
      <c r="B79" s="265"/>
      <c r="C79" s="264"/>
      <c r="D79" s="246"/>
      <c r="E79" s="246"/>
      <c r="F79" s="258"/>
      <c r="G79" s="247"/>
      <c r="H79" s="262"/>
      <c r="I79" s="260"/>
      <c r="J79" s="260"/>
      <c r="K79" s="51" t="str">
        <f t="shared" si="0"/>
        <v xml:space="preserve"> </v>
      </c>
    </row>
    <row r="80" spans="2:12" x14ac:dyDescent="0.3">
      <c r="B80" s="261"/>
      <c r="C80" s="258"/>
      <c r="D80" s="246"/>
      <c r="E80" s="246"/>
      <c r="F80" s="258"/>
      <c r="G80" s="247"/>
      <c r="H80" s="262"/>
      <c r="I80" s="263"/>
      <c r="J80" s="263"/>
      <c r="K80" s="51" t="str">
        <f t="shared" si="0"/>
        <v xml:space="preserve"> </v>
      </c>
    </row>
    <row r="81" spans="2:12" x14ac:dyDescent="0.3">
      <c r="B81" s="257"/>
      <c r="C81" s="266"/>
      <c r="D81" s="242"/>
      <c r="E81" s="242"/>
      <c r="F81" s="258"/>
      <c r="G81" s="243"/>
      <c r="H81" s="262"/>
      <c r="I81" s="263"/>
      <c r="J81" s="263"/>
      <c r="K81" s="51" t="str">
        <f t="shared" si="0"/>
        <v xml:space="preserve"> </v>
      </c>
      <c r="L81" s="14" t="s">
        <v>24</v>
      </c>
    </row>
    <row r="82" spans="2:12" x14ac:dyDescent="0.3">
      <c r="B82" s="261"/>
      <c r="C82" s="266"/>
      <c r="D82" s="242"/>
      <c r="E82" s="242"/>
      <c r="F82" s="258"/>
      <c r="G82" s="243"/>
      <c r="H82" s="262"/>
      <c r="I82" s="263"/>
      <c r="J82" s="263"/>
      <c r="K82" s="51" t="str">
        <f t="shared" si="0"/>
        <v xml:space="preserve"> </v>
      </c>
    </row>
    <row r="83" spans="2:12" x14ac:dyDescent="0.3">
      <c r="B83" s="261"/>
      <c r="C83" s="258"/>
      <c r="D83" s="246"/>
      <c r="E83" s="246"/>
      <c r="F83" s="258"/>
      <c r="G83" s="247"/>
      <c r="H83" s="262"/>
      <c r="I83" s="260"/>
      <c r="J83" s="260"/>
      <c r="K83" s="51" t="str">
        <f t="shared" si="0"/>
        <v xml:space="preserve"> </v>
      </c>
    </row>
    <row r="84" spans="2:12" x14ac:dyDescent="0.3">
      <c r="B84" s="231"/>
      <c r="C84" s="266"/>
      <c r="D84" s="242"/>
      <c r="E84" s="242"/>
      <c r="F84" s="258"/>
      <c r="G84" s="243"/>
      <c r="H84" s="262"/>
      <c r="I84" s="263"/>
      <c r="J84" s="263"/>
      <c r="K84" s="51" t="str">
        <f t="shared" si="0"/>
        <v xml:space="preserve"> </v>
      </c>
    </row>
    <row r="85" spans="2:12" x14ac:dyDescent="0.3">
      <c r="B85" s="265"/>
      <c r="C85" s="266"/>
      <c r="D85" s="242"/>
      <c r="E85" s="242"/>
      <c r="F85" s="258"/>
      <c r="G85" s="243"/>
      <c r="H85" s="262"/>
      <c r="I85" s="263"/>
      <c r="J85" s="263"/>
      <c r="K85" s="51" t="str">
        <f t="shared" si="0"/>
        <v xml:space="preserve"> </v>
      </c>
    </row>
    <row r="86" spans="2:12" x14ac:dyDescent="0.3">
      <c r="B86" s="261"/>
      <c r="C86" s="266"/>
      <c r="D86" s="242"/>
      <c r="E86" s="242"/>
      <c r="F86" s="258"/>
      <c r="G86" s="243"/>
      <c r="H86" s="262"/>
      <c r="I86" s="263"/>
      <c r="J86" s="263"/>
      <c r="K86" s="51" t="str">
        <f t="shared" si="0"/>
        <v xml:space="preserve"> </v>
      </c>
    </row>
    <row r="87" spans="2:12" x14ac:dyDescent="0.3">
      <c r="B87" s="257"/>
      <c r="C87" s="266"/>
      <c r="D87" s="242"/>
      <c r="E87" s="242"/>
      <c r="F87" s="258"/>
      <c r="G87" s="243"/>
      <c r="H87" s="262"/>
      <c r="I87" s="263"/>
      <c r="J87" s="263"/>
      <c r="K87" s="51" t="str">
        <f t="shared" si="0"/>
        <v xml:space="preserve"> </v>
      </c>
    </row>
    <row r="88" spans="2:12" x14ac:dyDescent="0.3">
      <c r="B88" s="261"/>
      <c r="C88" s="266"/>
      <c r="D88" s="242"/>
      <c r="E88" s="242"/>
      <c r="F88" s="258"/>
      <c r="G88" s="243"/>
      <c r="H88" s="262"/>
      <c r="I88" s="263"/>
      <c r="J88" s="263"/>
      <c r="K88" s="51" t="str">
        <f t="shared" si="0"/>
        <v xml:space="preserve"> </v>
      </c>
    </row>
    <row r="89" spans="2:12" x14ac:dyDescent="0.3">
      <c r="B89" s="261"/>
      <c r="C89" s="266"/>
      <c r="D89" s="242"/>
      <c r="E89" s="242"/>
      <c r="F89" s="258"/>
      <c r="G89" s="243"/>
      <c r="H89" s="262"/>
      <c r="I89" s="263"/>
      <c r="J89" s="263"/>
      <c r="K89" s="51" t="str">
        <f t="shared" si="0"/>
        <v xml:space="preserve"> </v>
      </c>
    </row>
    <row r="90" spans="2:12" x14ac:dyDescent="0.3">
      <c r="B90" s="231"/>
      <c r="C90" s="266"/>
      <c r="D90" s="242"/>
      <c r="E90" s="242"/>
      <c r="F90" s="258"/>
      <c r="G90" s="243"/>
      <c r="H90" s="262"/>
      <c r="I90" s="263"/>
      <c r="J90" s="263"/>
      <c r="K90" s="51" t="str">
        <f t="shared" si="0"/>
        <v xml:space="preserve"> </v>
      </c>
    </row>
    <row r="91" spans="2:12" x14ac:dyDescent="0.3">
      <c r="B91" s="265"/>
      <c r="C91" s="266"/>
      <c r="D91" s="246"/>
      <c r="E91" s="242"/>
      <c r="F91" s="258"/>
      <c r="G91" s="243"/>
      <c r="H91" s="262"/>
      <c r="I91" s="263"/>
      <c r="J91" s="263"/>
      <c r="K91" s="51" t="str">
        <f t="shared" si="0"/>
        <v xml:space="preserve"> </v>
      </c>
    </row>
    <row r="92" spans="2:12" x14ac:dyDescent="0.3">
      <c r="B92" s="261"/>
      <c r="C92" s="266"/>
      <c r="D92" s="246"/>
      <c r="E92" s="242"/>
      <c r="F92" s="258"/>
      <c r="G92" s="243"/>
      <c r="H92" s="262"/>
      <c r="I92" s="263"/>
      <c r="J92" s="263"/>
      <c r="K92" s="51" t="str">
        <f t="shared" si="0"/>
        <v xml:space="preserve"> </v>
      </c>
    </row>
    <row r="93" spans="2:12" x14ac:dyDescent="0.3">
      <c r="B93" s="257"/>
      <c r="C93" s="266"/>
      <c r="D93" s="246"/>
      <c r="E93" s="242"/>
      <c r="F93" s="258"/>
      <c r="G93" s="243"/>
      <c r="H93" s="262"/>
      <c r="I93" s="263"/>
      <c r="J93" s="263"/>
      <c r="K93" s="51" t="str">
        <f t="shared" si="0"/>
        <v xml:space="preserve"> </v>
      </c>
    </row>
    <row r="94" spans="2:12" x14ac:dyDescent="0.3">
      <c r="B94" s="261"/>
      <c r="C94" s="266"/>
      <c r="D94" s="242"/>
      <c r="E94" s="242"/>
      <c r="F94" s="258"/>
      <c r="G94" s="243"/>
      <c r="H94" s="262"/>
      <c r="I94" s="263"/>
      <c r="J94" s="263"/>
      <c r="K94" s="51" t="str">
        <f t="shared" si="0"/>
        <v xml:space="preserve"> </v>
      </c>
    </row>
    <row r="95" spans="2:12" x14ac:dyDescent="0.3">
      <c r="B95" s="261"/>
      <c r="C95" s="266"/>
      <c r="D95" s="242"/>
      <c r="E95" s="242"/>
      <c r="F95" s="258"/>
      <c r="G95" s="243"/>
      <c r="H95" s="262"/>
      <c r="I95" s="263"/>
      <c r="J95" s="263"/>
      <c r="K95" s="51" t="str">
        <f t="shared" si="0"/>
        <v xml:space="preserve"> </v>
      </c>
    </row>
    <row r="96" spans="2:12" x14ac:dyDescent="0.3">
      <c r="B96" s="231"/>
      <c r="C96" s="266"/>
      <c r="D96" s="242"/>
      <c r="E96" s="242"/>
      <c r="F96" s="258"/>
      <c r="G96" s="243"/>
      <c r="H96" s="262"/>
      <c r="I96" s="263"/>
      <c r="J96" s="263"/>
      <c r="K96" s="51" t="str">
        <f t="shared" si="0"/>
        <v xml:space="preserve"> </v>
      </c>
    </row>
    <row r="97" spans="2:11" x14ac:dyDescent="0.3">
      <c r="B97" s="231"/>
      <c r="C97" s="266"/>
      <c r="D97" s="242"/>
      <c r="E97" s="242"/>
      <c r="F97" s="258"/>
      <c r="G97" s="243"/>
      <c r="H97" s="262"/>
      <c r="I97" s="263"/>
      <c r="J97" s="263"/>
      <c r="K97" s="51" t="str">
        <f t="shared" si="0"/>
        <v xml:space="preserve"> </v>
      </c>
    </row>
    <row r="98" spans="2:11" x14ac:dyDescent="0.3">
      <c r="B98" s="231"/>
      <c r="C98" s="266"/>
      <c r="D98" s="242"/>
      <c r="E98" s="242"/>
      <c r="F98" s="258"/>
      <c r="G98" s="243"/>
      <c r="H98" s="262"/>
      <c r="I98" s="263"/>
      <c r="J98" s="263"/>
      <c r="K98" s="51" t="str">
        <f t="shared" si="0"/>
        <v xml:space="preserve"> </v>
      </c>
    </row>
    <row r="99" spans="2:11" x14ac:dyDescent="0.3">
      <c r="B99" s="231"/>
      <c r="C99" s="266"/>
      <c r="D99" s="242"/>
      <c r="E99" s="242"/>
      <c r="F99" s="258"/>
      <c r="G99" s="243"/>
      <c r="H99" s="262"/>
      <c r="I99" s="263"/>
      <c r="J99" s="263"/>
      <c r="K99" s="51" t="str">
        <f t="shared" si="0"/>
        <v xml:space="preserve"> </v>
      </c>
    </row>
    <row r="100" spans="2:11" x14ac:dyDescent="0.3">
      <c r="B100" s="231"/>
      <c r="C100" s="258"/>
      <c r="D100" s="242"/>
      <c r="E100" s="242"/>
      <c r="F100" s="258"/>
      <c r="G100" s="247"/>
      <c r="H100" s="262"/>
      <c r="I100" s="263"/>
      <c r="J100" s="263"/>
      <c r="K100" s="51" t="str">
        <f t="shared" si="0"/>
        <v xml:space="preserve"> </v>
      </c>
    </row>
  </sheetData>
  <sheetProtection algorithmName="SHA-512" hashValue="QYV2MZIiHClcoAAyrMN3EWUIwmeeDwdOmE/cGE0S2MbJLL+IF5yJlGXuue//cU56mwMqSxvfCAG6HArH2hlzVw==" saltValue="4UW4Oq6aztXNNGZm43Yntg=="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3" priority="1" operator="lessThan">
      <formula>0</formula>
    </cfRule>
  </conditionalFormatting>
  <dataValidations count="20">
    <dataValidation type="date" allowBlank="1" showInputMessage="1" showErrorMessage="1" errorTitle="Date Error Message" error="Date:      Jan 2015 Only_x000a_Format:  mm/dd/yyyy" sqref="B6 B33:B34 B71 G67 B37 B9" xr:uid="{00000000-0002-0000-0500-000000000000}">
      <formula1>42005</formula1>
      <formula2>42035</formula2>
    </dataValidation>
    <dataValidation allowBlank="1" showErrorMessage="1" sqref="B35:B36 I73:J73 K72 C73:E73 D3 E4:G4 J3" xr:uid="{00000000-0002-0000-0500-000001000000}"/>
    <dataValidation type="whole" allowBlank="1" showInputMessage="1" showErrorMessage="1" errorTitle="Mileage Message" error="Whole numbers only" sqref="I74:J100" xr:uid="{00000000-0002-0000-0500-000002000000}">
      <formula1>0</formula1>
      <formula2>1000000</formula2>
    </dataValidation>
    <dataValidation allowBlank="1" showErrorMessage="1" promptTitle=" " sqref="F73 E3:H3" xr:uid="{00000000-0002-0000-0500-000003000000}"/>
    <dataValidation allowBlank="1" showInputMessage="1" sqref="B4 D67 I67" xr:uid="{00000000-0002-0000-0500-000004000000}"/>
    <dataValidation type="textLength" operator="lessThanOrEqual" allowBlank="1" showErrorMessage="1" prompt="x" sqref="G73" xr:uid="{00000000-0002-0000-0500-000005000000}">
      <formula1>10</formula1>
    </dataValidation>
    <dataValidation allowBlank="1" showErrorMessage="1" prompt="_x000a__x000a_" sqref="B73" xr:uid="{00000000-0002-0000-0500-000006000000}"/>
    <dataValidation allowBlank="1" showInputMessage="1" showErrorMessage="1" promptTitle=" " sqref="C72:F72 H72:J72" xr:uid="{00000000-0002-0000-0500-000007000000}"/>
    <dataValidation allowBlank="1" showErrorMessage="1" prompt="_x000a_" sqref="H73" xr:uid="{00000000-0002-0000-0500-000008000000}"/>
    <dataValidation type="decimal" operator="greaterThanOrEqual" allowBlank="1" showInputMessage="1" showErrorMessage="1" errorTitle="Fixed Expenses" error="Typo Error: Numbers only." sqref="E12:E32 J12:J32" xr:uid="{00000000-0002-0000-0500-000009000000}">
      <formula1>0</formula1>
    </dataValidation>
    <dataValidation allowBlank="1" showInputMessage="1" promptTitle=" " sqref="B7:B8" xr:uid="{00000000-0002-0000-0500-00000A000000}"/>
    <dataValidation type="list" operator="greaterThanOrEqual" allowBlank="1" showInputMessage="1" showErrorMessage="1" errorTitle="Fixed Expense Message" error="Category not in setup.  Use arrow head to select category." sqref="I12:I32 D12:D32" xr:uid="{00000000-0002-0000-0500-00000B000000}">
      <formula1>$C$7:$J$7</formula1>
    </dataValidation>
    <dataValidation type="date" allowBlank="1" showInputMessage="1" showErrorMessage="1" errorTitle="Date Message Error" error="Date:    Jan 2015 Only_x000a_Format: mm/dd/yyyy" sqref="B67" xr:uid="{00000000-0002-0000-0500-00000C000000}">
      <formula1>42005</formula1>
      <formula2>42035</formula2>
    </dataValidation>
    <dataValidation type="textLength" operator="lessThanOrEqual" allowBlank="1" showInputMessage="1" showErrorMessage="1" error="12 Characters Only" sqref="G74:G100 K12:K32 F12:F32 F40:F67 K40:K67" xr:uid="{00000000-0002-0000-0500-00000D000000}">
      <formula1>12</formula1>
    </dataValidation>
    <dataValidation type="textLength" operator="lessThanOrEqual" allowBlank="1" showInputMessage="1" showErrorMessage="1" error="10 Characters Only" sqref="C74:C100 H12:H32 C12:C32 C40:C67 H40:H67 B68" xr:uid="{00000000-0002-0000-0500-00000E000000}">
      <formula1>10</formula1>
    </dataValidation>
    <dataValidation type="list" allowBlank="1" showInputMessage="1" showErrorMessage="1" errorTitle="Client Error Message" error="Client not in setup.  Use arrow head to select client." sqref="F74:F100" xr:uid="{00000000-0002-0000-0500-00000F000000}">
      <formula1>$C$69:$J$69</formula1>
    </dataValidation>
    <dataValidation type="decimal" operator="greaterThanOrEqual" allowBlank="1" showInputMessage="1" showErrorMessage="1" errorTitle="Amount" error="Typo Error: Numbers only." sqref="J40:J67 G34" xr:uid="{00000000-0002-0000-0500-000010000000}">
      <formula1>0</formula1>
    </dataValidation>
    <dataValidation type="decimal" operator="greaterThanOrEqual" allowBlank="1" showInputMessage="1" showErrorMessage="1" errorTitle="Amount" error="Typo Error: Numbers Only." sqref="E40:E67" xr:uid="{00000000-0002-0000-0500-000011000000}">
      <formula1>0</formula1>
    </dataValidation>
    <dataValidation type="list" allowBlank="1" showInputMessage="1" showErrorMessage="1" errorTitle="Daily Expense Message" error="Category not in setup.  Use arrow head to select category." sqref="D40:D66 I40:I66" xr:uid="{00000000-0002-0000-0500-000012000000}">
      <formula1>$C$35:$J$35</formula1>
    </dataValidation>
    <dataValidation type="date" allowBlank="1" showInputMessage="1" showErrorMessage="1" errorTitle="Date Message Alert" error="Date:     Mar 2015 Only_x000a_Format: mm/dd/yyyy" sqref="B12:B32 G12:G32 B40:B66 G40:G66 B74:B100 H74:H100" xr:uid="{00000000-0002-0000-0500-000013000000}">
      <formula1>42064</formula1>
      <formula2>42094</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22" t="s">
        <v>162</v>
      </c>
      <c r="B1" s="323"/>
      <c r="C1" s="323"/>
      <c r="D1" s="323"/>
      <c r="E1" s="323"/>
      <c r="F1" s="323"/>
      <c r="G1" s="323"/>
      <c r="H1" s="323"/>
      <c r="I1" s="323"/>
      <c r="J1" s="324"/>
      <c r="K1" s="324"/>
      <c r="L1" s="4"/>
      <c r="M1" s="4"/>
      <c r="N1" s="4"/>
      <c r="O1" s="4"/>
    </row>
    <row r="2" spans="1:15" ht="15" thickBot="1" x14ac:dyDescent="0.35">
      <c r="A2" s="192"/>
      <c r="B2" s="192"/>
      <c r="C2" s="203"/>
      <c r="D2" s="192"/>
      <c r="E2" s="192"/>
      <c r="F2" s="192"/>
      <c r="G2" s="192"/>
      <c r="H2" s="192"/>
      <c r="I2" s="192"/>
      <c r="J2" s="217"/>
      <c r="K2" s="209"/>
    </row>
    <row r="3" spans="1:15" ht="15.6" thickTop="1" thickBot="1" x14ac:dyDescent="0.35">
      <c r="A3" s="192"/>
      <c r="B3" s="206"/>
      <c r="C3" s="192"/>
      <c r="D3" s="63" t="s">
        <v>4</v>
      </c>
      <c r="E3" s="314" t="s">
        <v>0</v>
      </c>
      <c r="F3" s="315"/>
      <c r="G3" s="316"/>
      <c r="H3" s="64" t="s">
        <v>8</v>
      </c>
      <c r="I3" s="192"/>
      <c r="J3" s="68" t="s">
        <v>5</v>
      </c>
      <c r="K3" s="192"/>
    </row>
    <row r="4" spans="1:15" ht="15.6" thickTop="1" thickBot="1" x14ac:dyDescent="0.35">
      <c r="A4" s="203"/>
      <c r="B4" s="200" t="s">
        <v>30</v>
      </c>
      <c r="C4" s="192"/>
      <c r="D4" s="65" t="s">
        <v>26</v>
      </c>
      <c r="E4" s="66" t="s">
        <v>1</v>
      </c>
      <c r="F4" s="66" t="s">
        <v>2</v>
      </c>
      <c r="G4" s="66" t="s">
        <v>3</v>
      </c>
      <c r="H4" s="67" t="s">
        <v>26</v>
      </c>
      <c r="I4" s="192"/>
      <c r="J4" s="69" t="s">
        <v>26</v>
      </c>
      <c r="K4" s="192"/>
    </row>
    <row r="5" spans="1:15" ht="15.6" thickTop="1" thickBot="1" x14ac:dyDescent="0.35">
      <c r="A5" s="192"/>
      <c r="B5" s="206"/>
      <c r="C5" s="192"/>
      <c r="D5" s="37">
        <f>G72</f>
        <v>0</v>
      </c>
      <c r="E5" s="38">
        <f>K8</f>
        <v>0</v>
      </c>
      <c r="F5" s="39">
        <f>F38+K38</f>
        <v>0</v>
      </c>
      <c r="G5" s="40">
        <f>E5+F5</f>
        <v>0</v>
      </c>
      <c r="H5" s="41">
        <f>D5-G5</f>
        <v>0</v>
      </c>
      <c r="I5" s="192"/>
      <c r="J5" s="42">
        <f>K73</f>
        <v>0</v>
      </c>
      <c r="K5" s="192"/>
    </row>
    <row r="6" spans="1:15" ht="15.6" thickTop="1" thickBot="1" x14ac:dyDescent="0.35">
      <c r="A6" s="203"/>
      <c r="B6" s="163"/>
      <c r="C6" s="164"/>
      <c r="D6" s="158"/>
      <c r="E6" s="159"/>
      <c r="F6" s="158"/>
      <c r="G6" s="160"/>
      <c r="H6" s="161"/>
      <c r="I6" s="165"/>
      <c r="J6" s="159"/>
      <c r="K6" s="16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209"/>
      <c r="H33" s="192"/>
      <c r="I33" s="192"/>
      <c r="J33" s="192"/>
      <c r="K33" s="192"/>
      <c r="L33" s="5"/>
      <c r="M33" s="5"/>
    </row>
    <row r="34" spans="1:13" ht="15" thickBot="1" x14ac:dyDescent="0.35">
      <c r="A34" s="203"/>
      <c r="B34" s="192"/>
      <c r="C34" s="192"/>
      <c r="D34" s="192"/>
      <c r="E34" s="192"/>
      <c r="F34" s="192"/>
      <c r="G34" s="216"/>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209"/>
      <c r="C67" s="209"/>
      <c r="D67" s="192"/>
      <c r="E67" s="209"/>
      <c r="F67" s="209"/>
      <c r="G67" s="209"/>
      <c r="H67" s="209"/>
      <c r="I67" s="209"/>
      <c r="J67" s="209"/>
      <c r="K67" s="209"/>
      <c r="L67" s="2"/>
    </row>
    <row r="68" spans="1:12" ht="15" thickBot="1" x14ac:dyDescent="0.35">
      <c r="A68" s="203"/>
      <c r="B68" s="194"/>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Zy6yf3Cbhkk9Bqx4Cqn24MJqRG7hm16X4rsDoKi0faKhubuWr0oDiuHR7Pr0K+91SoTZve/dLOG50rRijiPO2g==" saltValue="wfRlEmrLUFzVBHQY3FFyGg=="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2" priority="1" operator="lessThan">
      <formula>0</formula>
    </cfRule>
  </conditionalFormatting>
  <dataValidations count="19">
    <dataValidation type="date" allowBlank="1" showInputMessage="1" showErrorMessage="1" errorTitle="Date Message Alert" error="Date:     April 2015 Only_x000a_Format: mm/dd/yyyy" sqref="B12:B32 G12:G32 B40:B66 G40:G66 B74:B100 H74:H100" xr:uid="{00000000-0002-0000-0600-000000000000}">
      <formula1>42095</formula1>
      <formula2>42124</formula2>
    </dataValidation>
    <dataValidation type="list" allowBlank="1" showInputMessage="1" showErrorMessage="1" errorTitle="Daily Expense Message" error="Category not in setup.  Use arrow head to select category." sqref="I40:I66 D40:D66" xr:uid="{00000000-0002-0000-0600-000001000000}">
      <formula1>$C$35:$J$35</formula1>
    </dataValidation>
    <dataValidation type="decimal" operator="greaterThanOrEqual" allowBlank="1" showInputMessage="1" showErrorMessage="1" errorTitle="Amount" error="Typo Error: Numbers Only." sqref="E40:E67" xr:uid="{00000000-0002-0000-0600-000002000000}">
      <formula1>0</formula1>
    </dataValidation>
    <dataValidation type="decimal" operator="greaterThanOrEqual" allowBlank="1" showInputMessage="1" showErrorMessage="1" errorTitle="Amount" error="Typo Error: Numbers only." sqref="J40:J67 B67:B68" xr:uid="{00000000-0002-0000-0600-000003000000}">
      <formula1>0</formula1>
    </dataValidation>
    <dataValidation type="list" allowBlank="1" showInputMessage="1" showErrorMessage="1" errorTitle="Client Error Message" error="Client not in setup.  Use arrow head to select client." sqref="F74:F100" xr:uid="{00000000-0002-0000-0600-000004000000}">
      <formula1>$C$69:$J$69</formula1>
    </dataValidation>
    <dataValidation type="textLength" operator="lessThanOrEqual" allowBlank="1" showInputMessage="1" showErrorMessage="1" error="10 Characters Only" sqref="C74:C100 H12:H32 C12:C32 C40:C67 H40:H67" xr:uid="{00000000-0002-0000-0600-000005000000}">
      <formula1>10</formula1>
    </dataValidation>
    <dataValidation type="textLength" operator="lessThanOrEqual" allowBlank="1" showInputMessage="1" showErrorMessage="1" error="12 Characters Only" sqref="G74:G100 K12:K32 F12:F32 F40:F67 K40:K67" xr:uid="{00000000-0002-0000-0600-000006000000}">
      <formula1>12</formula1>
    </dataValidation>
    <dataValidation type="list" operator="greaterThanOrEqual" allowBlank="1" showInputMessage="1" showErrorMessage="1" errorTitle="Fixed Expense Message" error="Category not in setup.  Use arrow head to select category." sqref="I12:I32 D12:D32" xr:uid="{00000000-0002-0000-0600-000007000000}">
      <formula1>$C$7:$J$7</formula1>
    </dataValidation>
    <dataValidation allowBlank="1" showInputMessage="1" promptTitle=" " sqref="B7:B8" xr:uid="{00000000-0002-0000-0600-000008000000}"/>
    <dataValidation type="decimal" operator="greaterThanOrEqual" allowBlank="1" showInputMessage="1" showErrorMessage="1" errorTitle="Fixed Expenses" error="Typo Error: Numbers only." sqref="E12:E32 J12:J32" xr:uid="{00000000-0002-0000-0600-000009000000}">
      <formula1>0</formula1>
    </dataValidation>
    <dataValidation allowBlank="1" showErrorMessage="1" prompt="_x000a_" sqref="H73" xr:uid="{00000000-0002-0000-0600-00000A000000}"/>
    <dataValidation allowBlank="1" showInputMessage="1" showErrorMessage="1" promptTitle=" " sqref="C72:F72 H72:J72" xr:uid="{00000000-0002-0000-0600-00000B000000}"/>
    <dataValidation allowBlank="1" showErrorMessage="1" prompt="_x000a__x000a_" sqref="B73" xr:uid="{00000000-0002-0000-0600-00000C000000}"/>
    <dataValidation type="textLength" operator="lessThanOrEqual" allowBlank="1" showErrorMessage="1" prompt="x" sqref="G73" xr:uid="{00000000-0002-0000-0600-00000D000000}">
      <formula1>10</formula1>
    </dataValidation>
    <dataValidation allowBlank="1" showInputMessage="1" sqref="B4:C4 I67 G33 K2:K5 I2:I5 D2:H2 A2:B2 A3 C3 C5 A5" xr:uid="{00000000-0002-0000-0600-00000E000000}"/>
    <dataValidation allowBlank="1" showErrorMessage="1" promptTitle=" " sqref="F73 E3:H3" xr:uid="{00000000-0002-0000-0600-00000F000000}"/>
    <dataValidation type="whole" allowBlank="1" showInputMessage="1" showErrorMessage="1" errorTitle="Mileage Message" error="Whole numbers only" sqref="I74:J100" xr:uid="{00000000-0002-0000-0600-000010000000}">
      <formula1>0</formula1>
      <formula2>1000000</formula2>
    </dataValidation>
    <dataValidation allowBlank="1" showErrorMessage="1" sqref="B35:B36 I73:J73 K72 C73:E73 D3 E4:G4 J3" xr:uid="{00000000-0002-0000-0600-000011000000}"/>
    <dataValidation type="date" allowBlank="1" showInputMessage="1" showErrorMessage="1" errorTitle="Date Error Message" error="Date:      Jan 2015 Only_x000a_Format:  mm/dd/yyyy" sqref="B6 B33:B34 B71 G67 B37 B9" xr:uid="{00000000-0002-0000-0600-000012000000}">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163</v>
      </c>
      <c r="B1" s="313"/>
      <c r="C1" s="313"/>
      <c r="D1" s="313"/>
      <c r="E1" s="313"/>
      <c r="F1" s="313"/>
      <c r="G1" s="313"/>
      <c r="H1" s="313"/>
      <c r="I1" s="313"/>
      <c r="J1" s="313"/>
      <c r="K1" s="313"/>
      <c r="L1" s="4"/>
      <c r="M1" s="4"/>
      <c r="N1" s="4"/>
      <c r="O1" s="4"/>
    </row>
    <row r="2" spans="1:15" ht="15" thickBot="1" x14ac:dyDescent="0.35">
      <c r="A2" s="192"/>
      <c r="B2" s="192"/>
      <c r="C2" s="192"/>
      <c r="D2" s="192"/>
      <c r="E2" s="192"/>
      <c r="F2" s="192"/>
      <c r="G2" s="192"/>
      <c r="H2" s="198"/>
      <c r="I2" s="192"/>
      <c r="J2" s="192"/>
      <c r="K2" s="192"/>
    </row>
    <row r="3" spans="1:15" ht="15.6" thickTop="1" thickBot="1" x14ac:dyDescent="0.35">
      <c r="A3" s="192"/>
      <c r="B3" s="192"/>
      <c r="C3" s="192"/>
      <c r="D3" s="63" t="s">
        <v>4</v>
      </c>
      <c r="E3" s="314" t="s">
        <v>0</v>
      </c>
      <c r="F3" s="315"/>
      <c r="G3" s="316"/>
      <c r="H3" s="64" t="s">
        <v>8</v>
      </c>
      <c r="I3" s="192"/>
      <c r="J3" s="68" t="s">
        <v>5</v>
      </c>
      <c r="K3" s="192"/>
    </row>
    <row r="4" spans="1:15" ht="15.6" thickTop="1" thickBot="1" x14ac:dyDescent="0.35">
      <c r="A4" s="192"/>
      <c r="B4" s="200" t="s">
        <v>30</v>
      </c>
      <c r="C4" s="192"/>
      <c r="D4" s="65" t="s">
        <v>26</v>
      </c>
      <c r="E4" s="66" t="s">
        <v>1</v>
      </c>
      <c r="F4" s="66" t="s">
        <v>2</v>
      </c>
      <c r="G4" s="66" t="s">
        <v>3</v>
      </c>
      <c r="H4" s="67" t="s">
        <v>26</v>
      </c>
      <c r="I4" s="192"/>
      <c r="J4" s="69" t="s">
        <v>26</v>
      </c>
      <c r="K4" s="192"/>
    </row>
    <row r="5" spans="1:15" ht="15.6" thickTop="1" thickBot="1" x14ac:dyDescent="0.35">
      <c r="A5" s="192"/>
      <c r="B5" s="206"/>
      <c r="C5" s="192"/>
      <c r="D5" s="37">
        <f>G72</f>
        <v>0</v>
      </c>
      <c r="E5" s="38">
        <f>K8</f>
        <v>0</v>
      </c>
      <c r="F5" s="39">
        <f>F38+K38</f>
        <v>0</v>
      </c>
      <c r="G5" s="40">
        <f>E5+F5</f>
        <v>0</v>
      </c>
      <c r="H5" s="41">
        <f>D5-G5</f>
        <v>0</v>
      </c>
      <c r="I5" s="206"/>
      <c r="J5" s="42">
        <f>K73</f>
        <v>0</v>
      </c>
      <c r="K5" s="192"/>
    </row>
    <row r="6" spans="1:15" ht="15.6" thickTop="1" thickBot="1" x14ac:dyDescent="0.35">
      <c r="A6" s="203"/>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216"/>
      <c r="H33" s="192"/>
      <c r="I33" s="192"/>
      <c r="J33" s="192"/>
      <c r="K33" s="192"/>
      <c r="L33" s="5"/>
      <c r="M33" s="5"/>
    </row>
    <row r="34" spans="1:13" ht="15" thickBot="1" x14ac:dyDescent="0.35">
      <c r="A34" s="203"/>
      <c r="B34" s="192"/>
      <c r="C34" s="192"/>
      <c r="D34" s="192"/>
      <c r="E34" s="192"/>
      <c r="F34" s="192"/>
      <c r="G34" s="192"/>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208"/>
      <c r="C67" s="209"/>
      <c r="D67" s="192"/>
      <c r="E67" s="209"/>
      <c r="F67" s="209"/>
      <c r="G67" s="209"/>
      <c r="H67" s="209"/>
      <c r="I67" s="209"/>
      <c r="J67" s="209"/>
      <c r="K67" s="209"/>
      <c r="L67" s="2"/>
    </row>
    <row r="68" spans="1:12" ht="15" thickBot="1" x14ac:dyDescent="0.35">
      <c r="A68" s="203"/>
      <c r="B68" s="192"/>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M59RmfQGlKhzzEXvN2eG/WNs/DlUCL0whhBXzMlEblR+OC2YG7i1HZFkIvGleAoTm9LMZmVyLQ8aoRMHjvEIyw==" saltValue="2nhNfzc/fgJQAOGJdEgHOQ=="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1" priority="1" operator="lessThan">
      <formula>0</formula>
    </cfRule>
  </conditionalFormatting>
  <dataValidations count="20">
    <dataValidation type="date" allowBlank="1" showInputMessage="1" showErrorMessage="1" errorTitle="Date Error Message" error="Date:      Jan 2015 Only_x000a_Format:  mm/dd/yyyy" sqref="B6 B33:B34 B71 G67 B37 B9" xr:uid="{00000000-0002-0000-0700-000000000000}">
      <formula1>42005</formula1>
      <formula2>42035</formula2>
    </dataValidation>
    <dataValidation allowBlank="1" showErrorMessage="1" sqref="B35:B36 I73:J73 K72 C73:E73 D3 E4:G4 J3" xr:uid="{00000000-0002-0000-0700-000001000000}"/>
    <dataValidation type="whole" allowBlank="1" showInputMessage="1" showErrorMessage="1" errorTitle="Mileage Message" error="Whole numbers only" sqref="I74:J100" xr:uid="{00000000-0002-0000-0700-000002000000}">
      <formula1>0</formula1>
      <formula2>1000000</formula2>
    </dataValidation>
    <dataValidation allowBlank="1" showErrorMessage="1" promptTitle=" " sqref="F73 E3:H3" xr:uid="{00000000-0002-0000-0700-000003000000}"/>
    <dataValidation allowBlank="1" showInputMessage="1" sqref="B4" xr:uid="{00000000-0002-0000-0700-000004000000}"/>
    <dataValidation type="textLength" operator="lessThanOrEqual" allowBlank="1" showErrorMessage="1" prompt="x" sqref="G73" xr:uid="{00000000-0002-0000-0700-000005000000}">
      <formula1>10</formula1>
    </dataValidation>
    <dataValidation allowBlank="1" showErrorMessage="1" prompt="_x000a__x000a_" sqref="B73" xr:uid="{00000000-0002-0000-0700-000006000000}"/>
    <dataValidation allowBlank="1" showInputMessage="1" showErrorMessage="1" promptTitle=" " sqref="C72:F72 H72:J72" xr:uid="{00000000-0002-0000-0700-000007000000}"/>
    <dataValidation allowBlank="1" showErrorMessage="1" prompt="_x000a_" sqref="H73" xr:uid="{00000000-0002-0000-0700-000008000000}"/>
    <dataValidation type="decimal" operator="greaterThanOrEqual" allowBlank="1" showInputMessage="1" showErrorMessage="1" errorTitle="Fixed Expenses" error="Typo Error: Numbers only." sqref="E12:E32 J12:J32" xr:uid="{00000000-0002-0000-0700-000009000000}">
      <formula1>0</formula1>
    </dataValidation>
    <dataValidation allowBlank="1" showInputMessage="1" promptTitle=" " sqref="B7:B8" xr:uid="{00000000-0002-0000-0700-00000A000000}"/>
    <dataValidation type="list" operator="greaterThanOrEqual" allowBlank="1" showInputMessage="1" showErrorMessage="1" errorTitle="Fixed Expense Message" error="Category not in setup.  Use arrow head to select category." sqref="I12:I32 D12:D32" xr:uid="{00000000-0002-0000-0700-00000B000000}">
      <formula1>$C$7:$J$7</formula1>
    </dataValidation>
    <dataValidation type="date" allowBlank="1" showInputMessage="1" showErrorMessage="1" errorTitle="Date Message Error" error="Date:    Jan 2015 Only_x000a_Format: mm/dd/yyyy" sqref="B67" xr:uid="{00000000-0002-0000-0700-00000C000000}">
      <formula1>42005</formula1>
      <formula2>42035</formula2>
    </dataValidation>
    <dataValidation type="textLength" operator="lessThanOrEqual" allowBlank="1" showInputMessage="1" showErrorMessage="1" error="12 Characters Only" sqref="G74:G100 K12:K32 F12:F32 F40:F67 K40:K67" xr:uid="{00000000-0002-0000-0700-00000D000000}">
      <formula1>12</formula1>
    </dataValidation>
    <dataValidation type="textLength" operator="lessThanOrEqual" allowBlank="1" showInputMessage="1" showErrorMessage="1" error="10 Characters Only" sqref="C74:C100 H12:H32 C12:C32 C40:C67 H40:H67" xr:uid="{00000000-0002-0000-0700-00000E000000}">
      <formula1>10</formula1>
    </dataValidation>
    <dataValidation type="list" allowBlank="1" showInputMessage="1" showErrorMessage="1" errorTitle="Client Error Message" error="Client not in setup.  Use arrow head to select client." sqref="F74:F100" xr:uid="{00000000-0002-0000-0700-00000F000000}">
      <formula1>$C$69:$J$69</formula1>
    </dataValidation>
    <dataValidation type="decimal" operator="greaterThanOrEqual" allowBlank="1" showInputMessage="1" showErrorMessage="1" errorTitle="Amount" error="Typo Error: Numbers only." sqref="J40:J67" xr:uid="{00000000-0002-0000-0700-000010000000}">
      <formula1>0</formula1>
    </dataValidation>
    <dataValidation type="decimal" operator="greaterThanOrEqual" allowBlank="1" showInputMessage="1" showErrorMessage="1" errorTitle="Amount" error="Typo Error: Numbers Only." sqref="E40:E67" xr:uid="{00000000-0002-0000-0700-000011000000}">
      <formula1>0</formula1>
    </dataValidation>
    <dataValidation type="list" allowBlank="1" showInputMessage="1" showErrorMessage="1" errorTitle="Daily Expense Message" error="Category not in setup.  Use arrow head to select category." sqref="I40:I66 D40:D66" xr:uid="{00000000-0002-0000-0700-000012000000}">
      <formula1>$C$35:$J$35</formula1>
    </dataValidation>
    <dataValidation type="date" allowBlank="1" showInputMessage="1" showErrorMessage="1" errorTitle="Date Message Alert" error="Date:     May 2015 Only_x000a_Format: mm/dd/yyyy" sqref="B12:B32 G12:G32 B40:B66 G40:G66 B74:B100 H74:H100" xr:uid="{00000000-0002-0000-0700-000013000000}">
      <formula1>42125</formula1>
      <formula2>42155</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00"/>
  <sheetViews>
    <sheetView zoomScaleNormal="100" workbookViewId="0">
      <selection activeCell="B4" sqref="B4"/>
    </sheetView>
  </sheetViews>
  <sheetFormatPr defaultRowHeight="14.4" x14ac:dyDescent="0.3"/>
  <cols>
    <col min="1" max="1" width="5.109375" style="14" customWidth="1"/>
    <col min="2" max="2" width="11.77734375" style="14" customWidth="1"/>
    <col min="3" max="3" width="12" style="14" bestFit="1" customWidth="1"/>
    <col min="4" max="4" width="10.109375" style="14" customWidth="1"/>
    <col min="5" max="5" width="9.6640625" style="14" customWidth="1"/>
    <col min="6" max="6" width="12.44140625" style="14" customWidth="1"/>
    <col min="7" max="7" width="12" style="14" bestFit="1" customWidth="1"/>
    <col min="8" max="8" width="10.5546875" style="14" bestFit="1" customWidth="1"/>
    <col min="9" max="9" width="8.88671875" style="14"/>
    <col min="10" max="10" width="10.21875" style="14" customWidth="1"/>
    <col min="11" max="11" width="14.5546875" style="14" customWidth="1"/>
    <col min="12" max="16384" width="8.88671875" style="14"/>
  </cols>
  <sheetData>
    <row r="1" spans="1:15" ht="23.4" x14ac:dyDescent="0.45">
      <c r="A1" s="312" t="s">
        <v>164</v>
      </c>
      <c r="B1" s="313"/>
      <c r="C1" s="313"/>
      <c r="D1" s="313"/>
      <c r="E1" s="313"/>
      <c r="F1" s="313"/>
      <c r="G1" s="313"/>
      <c r="H1" s="313"/>
      <c r="I1" s="313"/>
      <c r="J1" s="313"/>
      <c r="K1" s="313"/>
      <c r="L1" s="4"/>
      <c r="M1" s="4"/>
      <c r="N1" s="4"/>
      <c r="O1" s="4"/>
    </row>
    <row r="2" spans="1:15" ht="15" thickBot="1" x14ac:dyDescent="0.35">
      <c r="A2" s="192"/>
      <c r="B2" s="202"/>
      <c r="C2" s="192"/>
      <c r="D2" s="192"/>
      <c r="E2" s="192"/>
      <c r="F2" s="192"/>
      <c r="G2" s="192"/>
      <c r="H2" s="192"/>
      <c r="I2" s="192"/>
      <c r="J2" s="192"/>
      <c r="K2" s="192"/>
    </row>
    <row r="3" spans="1:15" ht="15.6" thickTop="1" thickBot="1" x14ac:dyDescent="0.35">
      <c r="A3" s="192"/>
      <c r="B3" s="192"/>
      <c r="C3" s="192"/>
      <c r="D3" s="63" t="s">
        <v>4</v>
      </c>
      <c r="E3" s="314" t="s">
        <v>0</v>
      </c>
      <c r="F3" s="315"/>
      <c r="G3" s="316"/>
      <c r="H3" s="64" t="s">
        <v>8</v>
      </c>
      <c r="I3" s="192"/>
      <c r="J3" s="68" t="s">
        <v>5</v>
      </c>
      <c r="K3" s="192"/>
    </row>
    <row r="4" spans="1:15" ht="15.6" thickTop="1" thickBot="1" x14ac:dyDescent="0.35">
      <c r="A4" s="192"/>
      <c r="B4" s="200" t="s">
        <v>30</v>
      </c>
      <c r="C4" s="207"/>
      <c r="D4" s="65" t="s">
        <v>26</v>
      </c>
      <c r="E4" s="66" t="s">
        <v>1</v>
      </c>
      <c r="F4" s="66" t="s">
        <v>2</v>
      </c>
      <c r="G4" s="66" t="s">
        <v>3</v>
      </c>
      <c r="H4" s="67" t="s">
        <v>26</v>
      </c>
      <c r="I4" s="192"/>
      <c r="J4" s="69" t="s">
        <v>26</v>
      </c>
      <c r="K4" s="192"/>
    </row>
    <row r="5" spans="1:15" ht="15.6" thickTop="1" thickBot="1" x14ac:dyDescent="0.35">
      <c r="A5" s="192"/>
      <c r="B5" s="206"/>
      <c r="C5" s="192"/>
      <c r="D5" s="37">
        <f>G72</f>
        <v>0</v>
      </c>
      <c r="E5" s="38">
        <f>K8</f>
        <v>0</v>
      </c>
      <c r="F5" s="39">
        <f>F38+K38</f>
        <v>0</v>
      </c>
      <c r="G5" s="40">
        <f>E5+F5</f>
        <v>0</v>
      </c>
      <c r="H5" s="41">
        <f>D5-G5</f>
        <v>0</v>
      </c>
      <c r="I5" s="192"/>
      <c r="J5" s="42">
        <f>K73</f>
        <v>0</v>
      </c>
      <c r="K5" s="203"/>
    </row>
    <row r="6" spans="1:15" ht="15.6" thickTop="1" thickBot="1" x14ac:dyDescent="0.35">
      <c r="A6" s="203"/>
      <c r="B6" s="194"/>
      <c r="C6" s="194"/>
      <c r="D6" s="196"/>
      <c r="E6" s="196"/>
      <c r="F6" s="196"/>
      <c r="G6" s="197"/>
      <c r="H6" s="196"/>
      <c r="I6" s="194"/>
      <c r="J6" s="196"/>
      <c r="K6" s="194"/>
    </row>
    <row r="7" spans="1:15" ht="15" thickTop="1" x14ac:dyDescent="0.3">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 thickBot="1" x14ac:dyDescent="0.35">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5.6" thickTop="1" thickBot="1" x14ac:dyDescent="0.35">
      <c r="A9" s="203"/>
      <c r="B9" s="196"/>
      <c r="C9" s="196"/>
      <c r="D9" s="196"/>
      <c r="E9" s="196"/>
      <c r="F9" s="196"/>
      <c r="G9" s="197"/>
      <c r="H9" s="196"/>
      <c r="I9" s="196"/>
      <c r="J9" s="196"/>
      <c r="K9" s="196"/>
      <c r="L9" s="5"/>
      <c r="M9" s="5"/>
    </row>
    <row r="10" spans="1:15" ht="15" thickTop="1" x14ac:dyDescent="0.3">
      <c r="A10" s="203"/>
      <c r="B10" s="319" t="s">
        <v>7</v>
      </c>
      <c r="C10" s="308"/>
      <c r="D10" s="308"/>
      <c r="E10" s="309"/>
      <c r="F10" s="156">
        <f>SUM(E12:E32)</f>
        <v>0</v>
      </c>
      <c r="G10" s="319" t="s">
        <v>100</v>
      </c>
      <c r="H10" s="308"/>
      <c r="I10" s="308"/>
      <c r="J10" s="309"/>
      <c r="K10" s="156">
        <f>SUM(J12:J32)</f>
        <v>0</v>
      </c>
      <c r="L10" s="5"/>
      <c r="M10" s="5"/>
    </row>
    <row r="11" spans="1:15" ht="15" thickBot="1" x14ac:dyDescent="0.35">
      <c r="A11" s="203"/>
      <c r="B11" s="72" t="s">
        <v>9</v>
      </c>
      <c r="C11" s="47" t="s">
        <v>10</v>
      </c>
      <c r="D11" s="47" t="s">
        <v>22</v>
      </c>
      <c r="E11" s="157" t="s">
        <v>11</v>
      </c>
      <c r="F11" s="74" t="s">
        <v>12</v>
      </c>
      <c r="G11" s="72" t="s">
        <v>9</v>
      </c>
      <c r="H11" s="47" t="s">
        <v>10</v>
      </c>
      <c r="I11" s="47" t="s">
        <v>22</v>
      </c>
      <c r="J11" s="157" t="s">
        <v>11</v>
      </c>
      <c r="K11" s="74" t="s">
        <v>12</v>
      </c>
      <c r="L11" s="5"/>
      <c r="M11" s="5"/>
    </row>
    <row r="12" spans="1:15" ht="15" thickTop="1" x14ac:dyDescent="0.3">
      <c r="A12" s="203"/>
      <c r="B12" s="223"/>
      <c r="C12" s="224"/>
      <c r="D12" s="224"/>
      <c r="E12" s="225"/>
      <c r="F12" s="226"/>
      <c r="G12" s="227"/>
      <c r="H12" s="224"/>
      <c r="I12" s="224"/>
      <c r="J12" s="228"/>
      <c r="K12" s="229"/>
      <c r="L12" s="5"/>
      <c r="M12" s="5"/>
    </row>
    <row r="13" spans="1:15" x14ac:dyDescent="0.3">
      <c r="A13" s="203"/>
      <c r="B13" s="223"/>
      <c r="C13" s="224"/>
      <c r="D13" s="224"/>
      <c r="E13" s="225"/>
      <c r="F13" s="226"/>
      <c r="G13" s="230"/>
      <c r="H13" s="224"/>
      <c r="I13" s="224"/>
      <c r="J13" s="228"/>
      <c r="K13" s="229"/>
      <c r="L13" s="5"/>
      <c r="M13" s="5"/>
    </row>
    <row r="14" spans="1:15" x14ac:dyDescent="0.3">
      <c r="A14" s="203"/>
      <c r="B14" s="223"/>
      <c r="C14" s="224"/>
      <c r="D14" s="224"/>
      <c r="E14" s="225"/>
      <c r="F14" s="226"/>
      <c r="G14" s="230"/>
      <c r="H14" s="224"/>
      <c r="I14" s="224"/>
      <c r="J14" s="228"/>
      <c r="K14" s="229"/>
      <c r="L14" s="5"/>
      <c r="M14" s="5"/>
    </row>
    <row r="15" spans="1:15" x14ac:dyDescent="0.3">
      <c r="A15" s="203"/>
      <c r="B15" s="223"/>
      <c r="C15" s="224"/>
      <c r="D15" s="224"/>
      <c r="E15" s="225"/>
      <c r="F15" s="226"/>
      <c r="G15" s="230"/>
      <c r="H15" s="224"/>
      <c r="I15" s="224"/>
      <c r="J15" s="228"/>
      <c r="K15" s="229"/>
      <c r="L15" s="5"/>
      <c r="M15" s="5"/>
    </row>
    <row r="16" spans="1:15" x14ac:dyDescent="0.3">
      <c r="A16" s="203"/>
      <c r="B16" s="231"/>
      <c r="C16" s="224"/>
      <c r="D16" s="224"/>
      <c r="E16" s="225"/>
      <c r="F16" s="226"/>
      <c r="G16" s="230"/>
      <c r="H16" s="224"/>
      <c r="I16" s="224"/>
      <c r="J16" s="228"/>
      <c r="K16" s="229"/>
      <c r="L16" s="5"/>
      <c r="M16" s="5"/>
    </row>
    <row r="17" spans="1:13" x14ac:dyDescent="0.3">
      <c r="A17" s="203"/>
      <c r="B17" s="223"/>
      <c r="C17" s="224"/>
      <c r="D17" s="224"/>
      <c r="E17" s="225"/>
      <c r="F17" s="226"/>
      <c r="G17" s="230"/>
      <c r="H17" s="224"/>
      <c r="I17" s="224"/>
      <c r="J17" s="228"/>
      <c r="K17" s="229"/>
      <c r="L17" s="5"/>
      <c r="M17" s="5"/>
    </row>
    <row r="18" spans="1:13" x14ac:dyDescent="0.3">
      <c r="A18" s="203"/>
      <c r="B18" s="223"/>
      <c r="C18" s="224"/>
      <c r="D18" s="224"/>
      <c r="E18" s="225"/>
      <c r="F18" s="226"/>
      <c r="G18" s="230"/>
      <c r="H18" s="224"/>
      <c r="I18" s="224"/>
      <c r="J18" s="228"/>
      <c r="K18" s="229"/>
      <c r="L18" s="5"/>
      <c r="M18" s="5"/>
    </row>
    <row r="19" spans="1:13" x14ac:dyDescent="0.3">
      <c r="A19" s="203"/>
      <c r="B19" s="223"/>
      <c r="C19" s="224"/>
      <c r="D19" s="224"/>
      <c r="E19" s="225"/>
      <c r="F19" s="226"/>
      <c r="G19" s="230"/>
      <c r="H19" s="224"/>
      <c r="I19" s="224"/>
      <c r="J19" s="228"/>
      <c r="K19" s="229"/>
      <c r="L19" s="5"/>
      <c r="M19" s="5"/>
    </row>
    <row r="20" spans="1:13" x14ac:dyDescent="0.3">
      <c r="A20" s="203"/>
      <c r="B20" s="223"/>
      <c r="C20" s="224"/>
      <c r="D20" s="224"/>
      <c r="E20" s="225"/>
      <c r="F20" s="226"/>
      <c r="G20" s="230"/>
      <c r="H20" s="224"/>
      <c r="I20" s="224"/>
      <c r="J20" s="228"/>
      <c r="K20" s="229"/>
      <c r="L20" s="5"/>
      <c r="M20" s="5"/>
    </row>
    <row r="21" spans="1:13" x14ac:dyDescent="0.3">
      <c r="A21" s="203"/>
      <c r="B21" s="223"/>
      <c r="C21" s="224"/>
      <c r="D21" s="224"/>
      <c r="E21" s="225"/>
      <c r="F21" s="226"/>
      <c r="G21" s="230"/>
      <c r="H21" s="224"/>
      <c r="I21" s="224"/>
      <c r="J21" s="228"/>
      <c r="K21" s="229"/>
      <c r="L21" s="5"/>
      <c r="M21" s="5"/>
    </row>
    <row r="22" spans="1:13" x14ac:dyDescent="0.3">
      <c r="A22" s="203"/>
      <c r="B22" s="223"/>
      <c r="C22" s="224"/>
      <c r="D22" s="224"/>
      <c r="E22" s="225"/>
      <c r="F22" s="226"/>
      <c r="G22" s="230"/>
      <c r="H22" s="224"/>
      <c r="I22" s="224"/>
      <c r="J22" s="228"/>
      <c r="K22" s="229"/>
      <c r="L22" s="5"/>
      <c r="M22" s="5"/>
    </row>
    <row r="23" spans="1:13" x14ac:dyDescent="0.3">
      <c r="A23" s="203"/>
      <c r="B23" s="223"/>
      <c r="C23" s="224"/>
      <c r="D23" s="224"/>
      <c r="E23" s="225"/>
      <c r="F23" s="226"/>
      <c r="G23" s="230"/>
      <c r="H23" s="224"/>
      <c r="I23" s="224"/>
      <c r="J23" s="228"/>
      <c r="K23" s="229"/>
      <c r="L23" s="5"/>
      <c r="M23" s="5"/>
    </row>
    <row r="24" spans="1:13" x14ac:dyDescent="0.3">
      <c r="A24" s="203"/>
      <c r="B24" s="223"/>
      <c r="C24" s="224"/>
      <c r="D24" s="224"/>
      <c r="E24" s="225"/>
      <c r="F24" s="226"/>
      <c r="G24" s="230"/>
      <c r="H24" s="224"/>
      <c r="I24" s="224"/>
      <c r="J24" s="228"/>
      <c r="K24" s="229"/>
      <c r="L24" s="5"/>
      <c r="M24" s="5"/>
    </row>
    <row r="25" spans="1:13" x14ac:dyDescent="0.3">
      <c r="A25" s="203"/>
      <c r="B25" s="223"/>
      <c r="C25" s="224"/>
      <c r="D25" s="224"/>
      <c r="E25" s="225"/>
      <c r="F25" s="226"/>
      <c r="G25" s="230"/>
      <c r="H25" s="224"/>
      <c r="I25" s="224"/>
      <c r="J25" s="228"/>
      <c r="K25" s="229"/>
      <c r="L25" s="5"/>
      <c r="M25" s="5"/>
    </row>
    <row r="26" spans="1:13" x14ac:dyDescent="0.3">
      <c r="A26" s="203"/>
      <c r="B26" s="223"/>
      <c r="C26" s="224"/>
      <c r="D26" s="224"/>
      <c r="E26" s="225"/>
      <c r="F26" s="226"/>
      <c r="G26" s="232"/>
      <c r="H26" s="224"/>
      <c r="I26" s="224"/>
      <c r="J26" s="228"/>
      <c r="K26" s="229"/>
      <c r="L26" s="5"/>
      <c r="M26" s="5"/>
    </row>
    <row r="27" spans="1:13" x14ac:dyDescent="0.3">
      <c r="A27" s="203"/>
      <c r="B27" s="223"/>
      <c r="C27" s="224"/>
      <c r="D27" s="224"/>
      <c r="E27" s="225"/>
      <c r="F27" s="226"/>
      <c r="G27" s="232"/>
      <c r="H27" s="224"/>
      <c r="I27" s="224"/>
      <c r="J27" s="228"/>
      <c r="K27" s="229"/>
      <c r="L27" s="5"/>
      <c r="M27" s="5"/>
    </row>
    <row r="28" spans="1:13" x14ac:dyDescent="0.3">
      <c r="A28" s="203"/>
      <c r="B28" s="223"/>
      <c r="C28" s="224"/>
      <c r="D28" s="224"/>
      <c r="E28" s="225"/>
      <c r="F28" s="226"/>
      <c r="G28" s="232"/>
      <c r="H28" s="224"/>
      <c r="I28" s="224"/>
      <c r="J28" s="228"/>
      <c r="K28" s="229"/>
      <c r="L28" s="5"/>
      <c r="M28" s="5"/>
    </row>
    <row r="29" spans="1:13" x14ac:dyDescent="0.3">
      <c r="A29" s="203"/>
      <c r="B29" s="223"/>
      <c r="C29" s="224"/>
      <c r="D29" s="224"/>
      <c r="E29" s="225"/>
      <c r="F29" s="226"/>
      <c r="G29" s="232"/>
      <c r="H29" s="224"/>
      <c r="I29" s="224"/>
      <c r="J29" s="228"/>
      <c r="K29" s="229"/>
      <c r="L29" s="5"/>
      <c r="M29" s="5"/>
    </row>
    <row r="30" spans="1:13" x14ac:dyDescent="0.3">
      <c r="A30" s="203"/>
      <c r="B30" s="223"/>
      <c r="C30" s="224"/>
      <c r="D30" s="224"/>
      <c r="E30" s="225"/>
      <c r="F30" s="226"/>
      <c r="G30" s="232"/>
      <c r="H30" s="224"/>
      <c r="I30" s="224"/>
      <c r="J30" s="228"/>
      <c r="K30" s="229"/>
      <c r="L30" s="5"/>
      <c r="M30" s="5"/>
    </row>
    <row r="31" spans="1:13" x14ac:dyDescent="0.3">
      <c r="A31" s="203"/>
      <c r="B31" s="223"/>
      <c r="C31" s="224"/>
      <c r="D31" s="224"/>
      <c r="E31" s="225"/>
      <c r="F31" s="226"/>
      <c r="G31" s="232"/>
      <c r="H31" s="224"/>
      <c r="I31" s="224"/>
      <c r="J31" s="228"/>
      <c r="K31" s="229"/>
      <c r="L31" s="5"/>
      <c r="M31" s="5"/>
    </row>
    <row r="32" spans="1:13" x14ac:dyDescent="0.3">
      <c r="A32" s="203"/>
      <c r="B32" s="223"/>
      <c r="C32" s="224"/>
      <c r="D32" s="224"/>
      <c r="E32" s="225"/>
      <c r="F32" s="233"/>
      <c r="G32" s="234"/>
      <c r="H32" s="224"/>
      <c r="I32" s="224"/>
      <c r="J32" s="228"/>
      <c r="K32" s="229"/>
      <c r="L32" s="5"/>
      <c r="M32" s="5"/>
    </row>
    <row r="33" spans="1:13" x14ac:dyDescent="0.3">
      <c r="A33" s="203"/>
      <c r="B33" s="192"/>
      <c r="C33" s="192"/>
      <c r="D33" s="192"/>
      <c r="E33" s="192"/>
      <c r="F33" s="192"/>
      <c r="G33" s="216"/>
      <c r="H33" s="192"/>
      <c r="I33" s="192"/>
      <c r="J33" s="192"/>
      <c r="K33" s="192"/>
      <c r="L33" s="5"/>
      <c r="M33" s="5"/>
    </row>
    <row r="34" spans="1:13" ht="15" thickBot="1" x14ac:dyDescent="0.35">
      <c r="A34" s="203"/>
      <c r="B34" s="192"/>
      <c r="C34" s="192"/>
      <c r="D34" s="192"/>
      <c r="E34" s="192"/>
      <c r="F34" s="192"/>
      <c r="G34" s="192"/>
      <c r="H34" s="192"/>
      <c r="I34" s="192"/>
      <c r="J34" s="192"/>
      <c r="K34" s="192"/>
      <c r="L34" s="5"/>
      <c r="M34" s="5"/>
    </row>
    <row r="35" spans="1:13" ht="15" thickTop="1" x14ac:dyDescent="0.3">
      <c r="A35" s="203"/>
      <c r="B35" s="305" t="s">
        <v>23</v>
      </c>
      <c r="C35" s="70" t="str">
        <f>Setup!F8</f>
        <v>Fuel</v>
      </c>
      <c r="D35" s="70" t="str">
        <f>Setup!F9</f>
        <v>Meals</v>
      </c>
      <c r="E35" s="70" t="str">
        <f>Setup!F10</f>
        <v>Repairs</v>
      </c>
      <c r="F35" s="70" t="str">
        <f>Setup!F11</f>
        <v>ATM Fees</v>
      </c>
      <c r="G35" s="70" t="str">
        <f>Setup!F12</f>
        <v>Supplies</v>
      </c>
      <c r="H35" s="70" t="str">
        <f>Setup!F13</f>
        <v>Misc 3</v>
      </c>
      <c r="I35" s="70" t="str">
        <f>Setup!F14</f>
        <v>Misc 2</v>
      </c>
      <c r="J35" s="70" t="str">
        <f>Setup!F15</f>
        <v>Misc 1</v>
      </c>
      <c r="K35" s="71" t="s">
        <v>3</v>
      </c>
      <c r="L35" s="5"/>
      <c r="M35" s="5"/>
    </row>
    <row r="36" spans="1:13" ht="15" thickBot="1" x14ac:dyDescent="0.35">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5.6" thickTop="1" thickBot="1" x14ac:dyDescent="0.35">
      <c r="A37" s="203"/>
      <c r="B37" s="196"/>
      <c r="C37" s="196"/>
      <c r="D37" s="196"/>
      <c r="E37" s="196"/>
      <c r="F37" s="196"/>
      <c r="G37" s="197"/>
      <c r="H37" s="196"/>
      <c r="I37" s="196"/>
      <c r="J37" s="196"/>
      <c r="K37" s="196"/>
      <c r="L37" s="5"/>
      <c r="M37" s="5"/>
    </row>
    <row r="38" spans="1:13" ht="15" thickTop="1" x14ac:dyDescent="0.3">
      <c r="A38" s="203"/>
      <c r="B38" s="319" t="s">
        <v>51</v>
      </c>
      <c r="C38" s="308"/>
      <c r="D38" s="308"/>
      <c r="E38" s="309"/>
      <c r="F38" s="46">
        <f>SUM(E40:E58)</f>
        <v>0</v>
      </c>
      <c r="G38" s="319" t="s">
        <v>52</v>
      </c>
      <c r="H38" s="308"/>
      <c r="I38" s="308"/>
      <c r="J38" s="309"/>
      <c r="K38" s="46">
        <f>SUM(J40:J58)</f>
        <v>0</v>
      </c>
      <c r="L38" s="5"/>
      <c r="M38" s="5"/>
    </row>
    <row r="39" spans="1:13" ht="15" thickBot="1" x14ac:dyDescent="0.35">
      <c r="A39" s="203"/>
      <c r="B39" s="72" t="s">
        <v>9</v>
      </c>
      <c r="C39" s="47" t="s">
        <v>10</v>
      </c>
      <c r="D39" s="47" t="s">
        <v>22</v>
      </c>
      <c r="E39" s="73" t="s">
        <v>11</v>
      </c>
      <c r="F39" s="74" t="s">
        <v>12</v>
      </c>
      <c r="G39" s="72" t="s">
        <v>9</v>
      </c>
      <c r="H39" s="47" t="s">
        <v>10</v>
      </c>
      <c r="I39" s="47" t="s">
        <v>22</v>
      </c>
      <c r="J39" s="73" t="s">
        <v>11</v>
      </c>
      <c r="K39" s="74" t="s">
        <v>12</v>
      </c>
      <c r="L39" s="3"/>
      <c r="M39" s="5"/>
    </row>
    <row r="40" spans="1:13" ht="15" thickTop="1" x14ac:dyDescent="0.3">
      <c r="A40" s="203"/>
      <c r="B40" s="235"/>
      <c r="C40" s="236"/>
      <c r="D40" s="237"/>
      <c r="E40" s="238"/>
      <c r="F40" s="239"/>
      <c r="G40" s="232"/>
      <c r="H40" s="237"/>
      <c r="I40" s="237"/>
      <c r="J40" s="240"/>
      <c r="K40" s="237"/>
      <c r="L40" s="3"/>
      <c r="M40" s="5"/>
    </row>
    <row r="41" spans="1:13" x14ac:dyDescent="0.3">
      <c r="A41" s="203"/>
      <c r="B41" s="231"/>
      <c r="C41" s="241"/>
      <c r="D41" s="237"/>
      <c r="E41" s="242"/>
      <c r="F41" s="243"/>
      <c r="G41" s="232"/>
      <c r="H41" s="241"/>
      <c r="I41" s="237"/>
      <c r="J41" s="242"/>
      <c r="K41" s="241"/>
      <c r="L41" s="3"/>
      <c r="M41" s="5"/>
    </row>
    <row r="42" spans="1:13" x14ac:dyDescent="0.3">
      <c r="A42" s="203"/>
      <c r="B42" s="244"/>
      <c r="C42" s="241"/>
      <c r="D42" s="237"/>
      <c r="E42" s="242"/>
      <c r="F42" s="243"/>
      <c r="G42" s="245"/>
      <c r="H42" s="241"/>
      <c r="I42" s="237"/>
      <c r="J42" s="242"/>
      <c r="K42" s="241"/>
      <c r="L42" s="3"/>
      <c r="M42" s="5"/>
    </row>
    <row r="43" spans="1:13" x14ac:dyDescent="0.3">
      <c r="A43" s="203"/>
      <c r="B43" s="244"/>
      <c r="C43" s="241"/>
      <c r="D43" s="237"/>
      <c r="E43" s="246"/>
      <c r="F43" s="247"/>
      <c r="G43" s="245"/>
      <c r="H43" s="241"/>
      <c r="I43" s="237"/>
      <c r="J43" s="242"/>
      <c r="K43" s="241"/>
      <c r="L43" s="3"/>
      <c r="M43" s="5"/>
    </row>
    <row r="44" spans="1:13" x14ac:dyDescent="0.3">
      <c r="A44" s="203"/>
      <c r="B44" s="244"/>
      <c r="C44" s="241"/>
      <c r="D44" s="237"/>
      <c r="E44" s="246"/>
      <c r="F44" s="247"/>
      <c r="G44" s="245"/>
      <c r="H44" s="241"/>
      <c r="I44" s="241"/>
      <c r="J44" s="242"/>
      <c r="K44" s="241"/>
      <c r="L44" s="3"/>
      <c r="M44" s="5"/>
    </row>
    <row r="45" spans="1:13" x14ac:dyDescent="0.3">
      <c r="A45" s="203"/>
      <c r="B45" s="244"/>
      <c r="C45" s="241"/>
      <c r="D45" s="237"/>
      <c r="E45" s="242"/>
      <c r="F45" s="243"/>
      <c r="G45" s="245"/>
      <c r="H45" s="241"/>
      <c r="I45" s="237"/>
      <c r="J45" s="242"/>
      <c r="K45" s="241"/>
      <c r="L45" s="3"/>
      <c r="M45" s="5"/>
    </row>
    <row r="46" spans="1:13" x14ac:dyDescent="0.3">
      <c r="A46" s="203"/>
      <c r="B46" s="244"/>
      <c r="C46" s="241"/>
      <c r="D46" s="237"/>
      <c r="E46" s="242"/>
      <c r="F46" s="243"/>
      <c r="G46" s="245"/>
      <c r="H46" s="241"/>
      <c r="I46" s="237"/>
      <c r="J46" s="242"/>
      <c r="K46" s="241"/>
      <c r="L46" s="3"/>
      <c r="M46" s="5"/>
    </row>
    <row r="47" spans="1:13" x14ac:dyDescent="0.3">
      <c r="A47" s="203"/>
      <c r="B47" s="244"/>
      <c r="C47" s="241"/>
      <c r="D47" s="237"/>
      <c r="E47" s="242"/>
      <c r="F47" s="243"/>
      <c r="G47" s="245"/>
      <c r="H47" s="241"/>
      <c r="I47" s="237"/>
      <c r="J47" s="242"/>
      <c r="K47" s="241"/>
      <c r="L47" s="3"/>
      <c r="M47" s="5"/>
    </row>
    <row r="48" spans="1:13" x14ac:dyDescent="0.3">
      <c r="A48" s="203"/>
      <c r="B48" s="244"/>
      <c r="C48" s="241"/>
      <c r="D48" s="237"/>
      <c r="E48" s="242"/>
      <c r="F48" s="243"/>
      <c r="G48" s="245"/>
      <c r="H48" s="241"/>
      <c r="I48" s="241"/>
      <c r="J48" s="242"/>
      <c r="K48" s="241"/>
      <c r="L48" s="1"/>
    </row>
    <row r="49" spans="1:12" x14ac:dyDescent="0.3">
      <c r="A49" s="203"/>
      <c r="B49" s="244"/>
      <c r="C49" s="241"/>
      <c r="D49" s="237"/>
      <c r="E49" s="242"/>
      <c r="F49" s="243"/>
      <c r="G49" s="245"/>
      <c r="H49" s="241"/>
      <c r="I49" s="237"/>
      <c r="J49" s="242"/>
      <c r="K49" s="241"/>
      <c r="L49" s="1"/>
    </row>
    <row r="50" spans="1:12" x14ac:dyDescent="0.3">
      <c r="A50" s="203"/>
      <c r="B50" s="244"/>
      <c r="C50" s="241"/>
      <c r="D50" s="237"/>
      <c r="E50" s="242"/>
      <c r="F50" s="243"/>
      <c r="G50" s="245"/>
      <c r="H50" s="248"/>
      <c r="I50" s="237"/>
      <c r="J50" s="225"/>
      <c r="K50" s="241"/>
      <c r="L50" s="1"/>
    </row>
    <row r="51" spans="1:12" x14ac:dyDescent="0.3">
      <c r="A51" s="203"/>
      <c r="B51" s="244"/>
      <c r="C51" s="241"/>
      <c r="D51" s="237"/>
      <c r="E51" s="242"/>
      <c r="F51" s="243"/>
      <c r="G51" s="245"/>
      <c r="H51" s="249"/>
      <c r="I51" s="237"/>
      <c r="J51" s="242"/>
      <c r="K51" s="249"/>
      <c r="L51" s="1"/>
    </row>
    <row r="52" spans="1:12" x14ac:dyDescent="0.3">
      <c r="A52" s="203"/>
      <c r="B52" s="244"/>
      <c r="C52" s="241"/>
      <c r="D52" s="237"/>
      <c r="E52" s="242"/>
      <c r="F52" s="243"/>
      <c r="G52" s="245"/>
      <c r="H52" s="241"/>
      <c r="I52" s="241"/>
      <c r="J52" s="242"/>
      <c r="K52" s="241"/>
      <c r="L52" s="1"/>
    </row>
    <row r="53" spans="1:12" x14ac:dyDescent="0.3">
      <c r="A53" s="203"/>
      <c r="B53" s="244"/>
      <c r="C53" s="241"/>
      <c r="D53" s="237"/>
      <c r="E53" s="242"/>
      <c r="F53" s="243"/>
      <c r="G53" s="245"/>
      <c r="H53" s="241"/>
      <c r="I53" s="237"/>
      <c r="J53" s="242"/>
      <c r="K53" s="241"/>
      <c r="L53" s="2"/>
    </row>
    <row r="54" spans="1:12" x14ac:dyDescent="0.3">
      <c r="A54" s="203"/>
      <c r="B54" s="244"/>
      <c r="C54" s="241"/>
      <c r="D54" s="237"/>
      <c r="E54" s="242"/>
      <c r="F54" s="243"/>
      <c r="G54" s="245"/>
      <c r="H54" s="241"/>
      <c r="I54" s="237"/>
      <c r="J54" s="242"/>
      <c r="K54" s="241"/>
      <c r="L54" s="2"/>
    </row>
    <row r="55" spans="1:12" x14ac:dyDescent="0.3">
      <c r="A55" s="203"/>
      <c r="B55" s="244"/>
      <c r="C55" s="241"/>
      <c r="D55" s="237"/>
      <c r="E55" s="242"/>
      <c r="F55" s="243"/>
      <c r="G55" s="245"/>
      <c r="H55" s="241"/>
      <c r="I55" s="237"/>
      <c r="J55" s="242"/>
      <c r="K55" s="241"/>
      <c r="L55" s="2"/>
    </row>
    <row r="56" spans="1:12" x14ac:dyDescent="0.3">
      <c r="A56" s="203"/>
      <c r="B56" s="244"/>
      <c r="C56" s="241"/>
      <c r="D56" s="237"/>
      <c r="E56" s="242"/>
      <c r="F56" s="243"/>
      <c r="G56" s="245"/>
      <c r="H56" s="241"/>
      <c r="I56" s="241"/>
      <c r="J56" s="242"/>
      <c r="K56" s="241"/>
      <c r="L56" s="2"/>
    </row>
    <row r="57" spans="1:12" x14ac:dyDescent="0.3">
      <c r="A57" s="203"/>
      <c r="B57" s="244"/>
      <c r="C57" s="241"/>
      <c r="D57" s="237"/>
      <c r="E57" s="242"/>
      <c r="F57" s="243"/>
      <c r="G57" s="245"/>
      <c r="H57" s="241"/>
      <c r="I57" s="241"/>
      <c r="J57" s="242"/>
      <c r="K57" s="241"/>
      <c r="L57" s="2"/>
    </row>
    <row r="58" spans="1:12" x14ac:dyDescent="0.3">
      <c r="A58" s="203"/>
      <c r="B58" s="244"/>
      <c r="C58" s="241"/>
      <c r="D58" s="237"/>
      <c r="E58" s="242"/>
      <c r="F58" s="243"/>
      <c r="G58" s="245"/>
      <c r="H58" s="241"/>
      <c r="I58" s="241"/>
      <c r="J58" s="242"/>
      <c r="K58" s="241"/>
      <c r="L58" s="2"/>
    </row>
    <row r="59" spans="1:12" x14ac:dyDescent="0.3">
      <c r="A59" s="203"/>
      <c r="B59" s="244"/>
      <c r="C59" s="241"/>
      <c r="D59" s="237"/>
      <c r="E59" s="242"/>
      <c r="F59" s="243"/>
      <c r="G59" s="245"/>
      <c r="H59" s="241"/>
      <c r="I59" s="241"/>
      <c r="J59" s="242"/>
      <c r="K59" s="241"/>
      <c r="L59" s="2"/>
    </row>
    <row r="60" spans="1:12" x14ac:dyDescent="0.3">
      <c r="A60" s="203"/>
      <c r="B60" s="244"/>
      <c r="C60" s="241"/>
      <c r="D60" s="237"/>
      <c r="E60" s="242"/>
      <c r="F60" s="243"/>
      <c r="G60" s="245"/>
      <c r="H60" s="241"/>
      <c r="I60" s="241"/>
      <c r="J60" s="242"/>
      <c r="K60" s="241"/>
      <c r="L60" s="2"/>
    </row>
    <row r="61" spans="1:12" x14ac:dyDescent="0.3">
      <c r="A61" s="203"/>
      <c r="B61" s="244"/>
      <c r="C61" s="241"/>
      <c r="D61" s="237"/>
      <c r="E61" s="242"/>
      <c r="F61" s="243"/>
      <c r="G61" s="245"/>
      <c r="H61" s="241"/>
      <c r="I61" s="237"/>
      <c r="J61" s="242"/>
      <c r="K61" s="241"/>
      <c r="L61" s="2"/>
    </row>
    <row r="62" spans="1:12" x14ac:dyDescent="0.3">
      <c r="A62" s="203"/>
      <c r="B62" s="244"/>
      <c r="C62" s="241"/>
      <c r="D62" s="237"/>
      <c r="E62" s="242"/>
      <c r="F62" s="243"/>
      <c r="G62" s="245"/>
      <c r="H62" s="241"/>
      <c r="I62" s="237"/>
      <c r="J62" s="242"/>
      <c r="K62" s="241"/>
      <c r="L62" s="2"/>
    </row>
    <row r="63" spans="1:12" x14ac:dyDescent="0.3">
      <c r="A63" s="203"/>
      <c r="B63" s="244"/>
      <c r="C63" s="241"/>
      <c r="D63" s="237"/>
      <c r="E63" s="242"/>
      <c r="F63" s="243"/>
      <c r="G63" s="245"/>
      <c r="H63" s="241"/>
      <c r="I63" s="241"/>
      <c r="J63" s="242"/>
      <c r="K63" s="241"/>
      <c r="L63" s="2"/>
    </row>
    <row r="64" spans="1:12" x14ac:dyDescent="0.3">
      <c r="A64" s="203"/>
      <c r="B64" s="244"/>
      <c r="C64" s="241"/>
      <c r="D64" s="237"/>
      <c r="E64" s="242"/>
      <c r="F64" s="243"/>
      <c r="G64" s="245"/>
      <c r="H64" s="241"/>
      <c r="I64" s="241"/>
      <c r="J64" s="242"/>
      <c r="K64" s="241"/>
      <c r="L64" s="2"/>
    </row>
    <row r="65" spans="1:12" x14ac:dyDescent="0.3">
      <c r="A65" s="203"/>
      <c r="B65" s="244"/>
      <c r="C65" s="241"/>
      <c r="D65" s="237"/>
      <c r="E65" s="242"/>
      <c r="F65" s="243"/>
      <c r="G65" s="245"/>
      <c r="H65" s="241"/>
      <c r="I65" s="241"/>
      <c r="J65" s="242"/>
      <c r="K65" s="241"/>
      <c r="L65" s="2"/>
    </row>
    <row r="66" spans="1:12" x14ac:dyDescent="0.3">
      <c r="A66" s="203"/>
      <c r="B66" s="231"/>
      <c r="C66" s="241"/>
      <c r="D66" s="237"/>
      <c r="E66" s="242"/>
      <c r="F66" s="243"/>
      <c r="G66" s="245"/>
      <c r="H66" s="241"/>
      <c r="I66" s="241"/>
      <c r="J66" s="242"/>
      <c r="K66" s="241"/>
      <c r="L66" s="2"/>
    </row>
    <row r="67" spans="1:12" x14ac:dyDescent="0.3">
      <c r="A67" s="203"/>
      <c r="B67" s="209"/>
      <c r="C67" s="209"/>
      <c r="D67" s="192"/>
      <c r="E67" s="209"/>
      <c r="F67" s="209"/>
      <c r="G67" s="209"/>
      <c r="H67" s="209"/>
      <c r="I67" s="209"/>
      <c r="J67" s="209"/>
      <c r="K67" s="209"/>
      <c r="L67" s="2"/>
    </row>
    <row r="68" spans="1:12" ht="15" thickBot="1" x14ac:dyDescent="0.35">
      <c r="A68" s="203"/>
      <c r="B68" s="194"/>
      <c r="C68" s="194"/>
      <c r="D68" s="194"/>
      <c r="E68" s="194"/>
      <c r="F68" s="194"/>
      <c r="G68" s="211"/>
      <c r="H68" s="194"/>
      <c r="I68" s="194"/>
      <c r="J68" s="194"/>
      <c r="K68" s="194"/>
      <c r="L68" s="2"/>
    </row>
    <row r="69" spans="1:12" ht="15" thickTop="1" x14ac:dyDescent="0.3">
      <c r="A69" s="203"/>
      <c r="B69" s="305" t="s">
        <v>28</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 thickBot="1" x14ac:dyDescent="0.35">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5.6" thickTop="1" thickBot="1" x14ac:dyDescent="0.35">
      <c r="A71" s="203"/>
      <c r="B71" s="196"/>
      <c r="C71" s="196"/>
      <c r="D71" s="196"/>
      <c r="E71" s="196"/>
      <c r="F71" s="196"/>
      <c r="G71" s="197"/>
      <c r="H71" s="196"/>
      <c r="I71" s="196"/>
      <c r="J71" s="196"/>
      <c r="K71" s="196"/>
    </row>
    <row r="72" spans="1:12" ht="15" thickTop="1" x14ac:dyDescent="0.3">
      <c r="A72" s="203"/>
      <c r="B72" s="49">
        <f>SUM(D74:D100)</f>
        <v>0</v>
      </c>
      <c r="C72" s="307" t="s">
        <v>15</v>
      </c>
      <c r="D72" s="308"/>
      <c r="E72" s="308"/>
      <c r="F72" s="309"/>
      <c r="G72" s="172">
        <f>SUM(E74:E100)</f>
        <v>0</v>
      </c>
      <c r="H72" s="310" t="s">
        <v>18</v>
      </c>
      <c r="I72" s="311"/>
      <c r="J72" s="311"/>
      <c r="K72" s="71" t="s">
        <v>3</v>
      </c>
    </row>
    <row r="73" spans="1:12" ht="15" thickBot="1" x14ac:dyDescent="0.35">
      <c r="A73" s="203"/>
      <c r="B73" s="72" t="s">
        <v>9</v>
      </c>
      <c r="C73" s="47" t="s">
        <v>10</v>
      </c>
      <c r="D73" s="75" t="s">
        <v>16</v>
      </c>
      <c r="E73" s="76" t="s">
        <v>17</v>
      </c>
      <c r="F73" s="47" t="s">
        <v>25</v>
      </c>
      <c r="G73" s="168" t="s">
        <v>12</v>
      </c>
      <c r="H73" s="72" t="s">
        <v>9</v>
      </c>
      <c r="I73" s="47" t="s">
        <v>19</v>
      </c>
      <c r="J73" s="47" t="s">
        <v>20</v>
      </c>
      <c r="K73" s="50">
        <f>SUM(K74:K100)</f>
        <v>0</v>
      </c>
    </row>
    <row r="74" spans="1:12" ht="15" thickTop="1" x14ac:dyDescent="0.3">
      <c r="A74" s="203"/>
      <c r="B74" s="250"/>
      <c r="C74" s="251"/>
      <c r="D74" s="252"/>
      <c r="E74" s="252"/>
      <c r="F74" s="253"/>
      <c r="G74" s="254"/>
      <c r="H74" s="255"/>
      <c r="I74" s="256"/>
      <c r="J74" s="256"/>
      <c r="K74" s="51" t="str">
        <f t="shared" ref="K74:K100" si="0">IF(OR(ISBLANK(H74), ISBLANK(I74), J74-I74 &lt;1)," ",J74-I74)</f>
        <v xml:space="preserve"> </v>
      </c>
    </row>
    <row r="75" spans="1:12" x14ac:dyDescent="0.3">
      <c r="A75" s="203"/>
      <c r="B75" s="257"/>
      <c r="C75" s="258"/>
      <c r="D75" s="246"/>
      <c r="E75" s="246"/>
      <c r="F75" s="258"/>
      <c r="G75" s="247"/>
      <c r="H75" s="259"/>
      <c r="I75" s="260"/>
      <c r="J75" s="260"/>
      <c r="K75" s="51" t="str">
        <f t="shared" si="0"/>
        <v xml:space="preserve"> </v>
      </c>
    </row>
    <row r="76" spans="1:12" x14ac:dyDescent="0.3">
      <c r="A76" s="203"/>
      <c r="B76" s="261"/>
      <c r="C76" s="258"/>
      <c r="D76" s="246"/>
      <c r="E76" s="246"/>
      <c r="F76" s="258"/>
      <c r="G76" s="247"/>
      <c r="H76" s="262"/>
      <c r="I76" s="263"/>
      <c r="J76" s="263"/>
      <c r="K76" s="51" t="str">
        <f t="shared" si="0"/>
        <v xml:space="preserve"> </v>
      </c>
    </row>
    <row r="77" spans="1:12" x14ac:dyDescent="0.3">
      <c r="A77" s="203"/>
      <c r="B77" s="261"/>
      <c r="C77" s="258"/>
      <c r="D77" s="246"/>
      <c r="E77" s="246"/>
      <c r="F77" s="258"/>
      <c r="G77" s="247"/>
      <c r="H77" s="262"/>
      <c r="I77" s="263"/>
      <c r="J77" s="263"/>
      <c r="K77" s="51" t="str">
        <f t="shared" si="0"/>
        <v xml:space="preserve"> </v>
      </c>
    </row>
    <row r="78" spans="1:12" x14ac:dyDescent="0.3">
      <c r="A78" s="203"/>
      <c r="B78" s="231"/>
      <c r="C78" s="264"/>
      <c r="D78" s="246"/>
      <c r="E78" s="246"/>
      <c r="F78" s="258"/>
      <c r="G78" s="247"/>
      <c r="H78" s="262"/>
      <c r="I78" s="260"/>
      <c r="J78" s="260"/>
      <c r="K78" s="51" t="str">
        <f t="shared" si="0"/>
        <v xml:space="preserve"> </v>
      </c>
    </row>
    <row r="79" spans="1:12" x14ac:dyDescent="0.3">
      <c r="A79" s="203"/>
      <c r="B79" s="265"/>
      <c r="C79" s="264"/>
      <c r="D79" s="246"/>
      <c r="E79" s="246"/>
      <c r="F79" s="258"/>
      <c r="G79" s="247"/>
      <c r="H79" s="262"/>
      <c r="I79" s="260"/>
      <c r="J79" s="260"/>
      <c r="K79" s="51" t="str">
        <f t="shared" si="0"/>
        <v xml:space="preserve"> </v>
      </c>
    </row>
    <row r="80" spans="1:12" x14ac:dyDescent="0.3">
      <c r="A80" s="203"/>
      <c r="B80" s="261"/>
      <c r="C80" s="258"/>
      <c r="D80" s="246"/>
      <c r="E80" s="246"/>
      <c r="F80" s="258"/>
      <c r="G80" s="247"/>
      <c r="H80" s="262"/>
      <c r="I80" s="263"/>
      <c r="J80" s="263"/>
      <c r="K80" s="51" t="str">
        <f t="shared" si="0"/>
        <v xml:space="preserve"> </v>
      </c>
    </row>
    <row r="81" spans="1:12" x14ac:dyDescent="0.3">
      <c r="A81" s="203"/>
      <c r="B81" s="257"/>
      <c r="C81" s="266"/>
      <c r="D81" s="242"/>
      <c r="E81" s="242"/>
      <c r="F81" s="258"/>
      <c r="G81" s="243"/>
      <c r="H81" s="262"/>
      <c r="I81" s="263"/>
      <c r="J81" s="263"/>
      <c r="K81" s="51" t="str">
        <f t="shared" si="0"/>
        <v xml:space="preserve"> </v>
      </c>
      <c r="L81" s="14" t="s">
        <v>24</v>
      </c>
    </row>
    <row r="82" spans="1:12" x14ac:dyDescent="0.3">
      <c r="A82" s="203"/>
      <c r="B82" s="261"/>
      <c r="C82" s="266"/>
      <c r="D82" s="242"/>
      <c r="E82" s="242"/>
      <c r="F82" s="258"/>
      <c r="G82" s="243"/>
      <c r="H82" s="262"/>
      <c r="I82" s="263"/>
      <c r="J82" s="263"/>
      <c r="K82" s="51" t="str">
        <f t="shared" si="0"/>
        <v xml:space="preserve"> </v>
      </c>
    </row>
    <row r="83" spans="1:12" x14ac:dyDescent="0.3">
      <c r="A83" s="203"/>
      <c r="B83" s="261"/>
      <c r="C83" s="258"/>
      <c r="D83" s="246"/>
      <c r="E83" s="246"/>
      <c r="F83" s="258"/>
      <c r="G83" s="247"/>
      <c r="H83" s="262"/>
      <c r="I83" s="260"/>
      <c r="J83" s="260"/>
      <c r="K83" s="51" t="str">
        <f t="shared" si="0"/>
        <v xml:space="preserve"> </v>
      </c>
    </row>
    <row r="84" spans="1:12" x14ac:dyDescent="0.3">
      <c r="A84" s="203"/>
      <c r="B84" s="231"/>
      <c r="C84" s="266"/>
      <c r="D84" s="242"/>
      <c r="E84" s="242"/>
      <c r="F84" s="258"/>
      <c r="G84" s="243"/>
      <c r="H84" s="262"/>
      <c r="I84" s="263"/>
      <c r="J84" s="263"/>
      <c r="K84" s="51" t="str">
        <f t="shared" si="0"/>
        <v xml:space="preserve"> </v>
      </c>
    </row>
    <row r="85" spans="1:12" x14ac:dyDescent="0.3">
      <c r="A85" s="203"/>
      <c r="B85" s="265"/>
      <c r="C85" s="266"/>
      <c r="D85" s="242"/>
      <c r="E85" s="242"/>
      <c r="F85" s="258"/>
      <c r="G85" s="243"/>
      <c r="H85" s="262"/>
      <c r="I85" s="263"/>
      <c r="J85" s="263"/>
      <c r="K85" s="51" t="str">
        <f t="shared" si="0"/>
        <v xml:space="preserve"> </v>
      </c>
    </row>
    <row r="86" spans="1:12" x14ac:dyDescent="0.3">
      <c r="A86" s="203"/>
      <c r="B86" s="261"/>
      <c r="C86" s="266"/>
      <c r="D86" s="242"/>
      <c r="E86" s="242"/>
      <c r="F86" s="258"/>
      <c r="G86" s="243"/>
      <c r="H86" s="262"/>
      <c r="I86" s="263"/>
      <c r="J86" s="263"/>
      <c r="K86" s="51" t="str">
        <f t="shared" si="0"/>
        <v xml:space="preserve"> </v>
      </c>
    </row>
    <row r="87" spans="1:12" x14ac:dyDescent="0.3">
      <c r="A87" s="203"/>
      <c r="B87" s="257"/>
      <c r="C87" s="266"/>
      <c r="D87" s="242"/>
      <c r="E87" s="242"/>
      <c r="F87" s="258"/>
      <c r="G87" s="243"/>
      <c r="H87" s="262"/>
      <c r="I87" s="263"/>
      <c r="J87" s="263"/>
      <c r="K87" s="51" t="str">
        <f t="shared" si="0"/>
        <v xml:space="preserve"> </v>
      </c>
    </row>
    <row r="88" spans="1:12" x14ac:dyDescent="0.3">
      <c r="A88" s="203"/>
      <c r="B88" s="261"/>
      <c r="C88" s="266"/>
      <c r="D88" s="242"/>
      <c r="E88" s="242"/>
      <c r="F88" s="258"/>
      <c r="G88" s="243"/>
      <c r="H88" s="262"/>
      <c r="I88" s="263"/>
      <c r="J88" s="263"/>
      <c r="K88" s="51" t="str">
        <f t="shared" si="0"/>
        <v xml:space="preserve"> </v>
      </c>
    </row>
    <row r="89" spans="1:12" x14ac:dyDescent="0.3">
      <c r="A89" s="203"/>
      <c r="B89" s="261"/>
      <c r="C89" s="266"/>
      <c r="D89" s="242"/>
      <c r="E89" s="242"/>
      <c r="F89" s="258"/>
      <c r="G89" s="243"/>
      <c r="H89" s="262"/>
      <c r="I89" s="263"/>
      <c r="J89" s="263"/>
      <c r="K89" s="51" t="str">
        <f t="shared" si="0"/>
        <v xml:space="preserve"> </v>
      </c>
    </row>
    <row r="90" spans="1:12" x14ac:dyDescent="0.3">
      <c r="A90" s="203"/>
      <c r="B90" s="231"/>
      <c r="C90" s="266"/>
      <c r="D90" s="242"/>
      <c r="E90" s="242"/>
      <c r="F90" s="258"/>
      <c r="G90" s="243"/>
      <c r="H90" s="262"/>
      <c r="I90" s="263"/>
      <c r="J90" s="263"/>
      <c r="K90" s="51" t="str">
        <f t="shared" si="0"/>
        <v xml:space="preserve"> </v>
      </c>
    </row>
    <row r="91" spans="1:12" x14ac:dyDescent="0.3">
      <c r="A91" s="203"/>
      <c r="B91" s="265"/>
      <c r="C91" s="266"/>
      <c r="D91" s="246"/>
      <c r="E91" s="242"/>
      <c r="F91" s="258"/>
      <c r="G91" s="243"/>
      <c r="H91" s="262"/>
      <c r="I91" s="263"/>
      <c r="J91" s="263"/>
      <c r="K91" s="51" t="str">
        <f t="shared" si="0"/>
        <v xml:space="preserve"> </v>
      </c>
    </row>
    <row r="92" spans="1:12" x14ac:dyDescent="0.3">
      <c r="A92" s="203"/>
      <c r="B92" s="261"/>
      <c r="C92" s="266"/>
      <c r="D92" s="246"/>
      <c r="E92" s="242"/>
      <c r="F92" s="258"/>
      <c r="G92" s="243"/>
      <c r="H92" s="262"/>
      <c r="I92" s="263"/>
      <c r="J92" s="263"/>
      <c r="K92" s="51" t="str">
        <f t="shared" si="0"/>
        <v xml:space="preserve"> </v>
      </c>
    </row>
    <row r="93" spans="1:12" x14ac:dyDescent="0.3">
      <c r="A93" s="203"/>
      <c r="B93" s="257"/>
      <c r="C93" s="266"/>
      <c r="D93" s="246"/>
      <c r="E93" s="242"/>
      <c r="F93" s="258"/>
      <c r="G93" s="243"/>
      <c r="H93" s="262"/>
      <c r="I93" s="263"/>
      <c r="J93" s="263"/>
      <c r="K93" s="51" t="str">
        <f t="shared" si="0"/>
        <v xml:space="preserve"> </v>
      </c>
    </row>
    <row r="94" spans="1:12" x14ac:dyDescent="0.3">
      <c r="A94" s="203"/>
      <c r="B94" s="261"/>
      <c r="C94" s="266"/>
      <c r="D94" s="242"/>
      <c r="E94" s="242"/>
      <c r="F94" s="258"/>
      <c r="G94" s="243"/>
      <c r="H94" s="262"/>
      <c r="I94" s="263"/>
      <c r="J94" s="263"/>
      <c r="K94" s="51" t="str">
        <f t="shared" si="0"/>
        <v xml:space="preserve"> </v>
      </c>
    </row>
    <row r="95" spans="1:12" x14ac:dyDescent="0.3">
      <c r="A95" s="203"/>
      <c r="B95" s="261"/>
      <c r="C95" s="266"/>
      <c r="D95" s="242"/>
      <c r="E95" s="242"/>
      <c r="F95" s="258"/>
      <c r="G95" s="243"/>
      <c r="H95" s="262"/>
      <c r="I95" s="263"/>
      <c r="J95" s="263"/>
      <c r="K95" s="51" t="str">
        <f t="shared" si="0"/>
        <v xml:space="preserve"> </v>
      </c>
    </row>
    <row r="96" spans="1:12" x14ac:dyDescent="0.3">
      <c r="A96" s="203"/>
      <c r="B96" s="231"/>
      <c r="C96" s="266"/>
      <c r="D96" s="242"/>
      <c r="E96" s="242"/>
      <c r="F96" s="258"/>
      <c r="G96" s="243"/>
      <c r="H96" s="262"/>
      <c r="I96" s="263"/>
      <c r="J96" s="263"/>
      <c r="K96" s="51" t="str">
        <f t="shared" si="0"/>
        <v xml:space="preserve"> </v>
      </c>
    </row>
    <row r="97" spans="1:11" x14ac:dyDescent="0.3">
      <c r="A97" s="203"/>
      <c r="B97" s="231"/>
      <c r="C97" s="266"/>
      <c r="D97" s="242"/>
      <c r="E97" s="242"/>
      <c r="F97" s="258"/>
      <c r="G97" s="243"/>
      <c r="H97" s="262"/>
      <c r="I97" s="263"/>
      <c r="J97" s="263"/>
      <c r="K97" s="51" t="str">
        <f t="shared" si="0"/>
        <v xml:space="preserve"> </v>
      </c>
    </row>
    <row r="98" spans="1:11" x14ac:dyDescent="0.3">
      <c r="A98" s="203"/>
      <c r="B98" s="231"/>
      <c r="C98" s="266"/>
      <c r="D98" s="242"/>
      <c r="E98" s="242"/>
      <c r="F98" s="258"/>
      <c r="G98" s="243"/>
      <c r="H98" s="262"/>
      <c r="I98" s="263"/>
      <c r="J98" s="263"/>
      <c r="K98" s="51" t="str">
        <f t="shared" si="0"/>
        <v xml:space="preserve"> </v>
      </c>
    </row>
    <row r="99" spans="1:11" x14ac:dyDescent="0.3">
      <c r="A99" s="203"/>
      <c r="B99" s="231"/>
      <c r="C99" s="266"/>
      <c r="D99" s="242"/>
      <c r="E99" s="242"/>
      <c r="F99" s="258"/>
      <c r="G99" s="243"/>
      <c r="H99" s="262"/>
      <c r="I99" s="263"/>
      <c r="J99" s="263"/>
      <c r="K99" s="51" t="str">
        <f t="shared" si="0"/>
        <v xml:space="preserve"> </v>
      </c>
    </row>
    <row r="100" spans="1:11" x14ac:dyDescent="0.3">
      <c r="A100" s="203"/>
      <c r="B100" s="231"/>
      <c r="C100" s="258"/>
      <c r="D100" s="242"/>
      <c r="E100" s="242"/>
      <c r="F100" s="258"/>
      <c r="G100" s="247"/>
      <c r="H100" s="262"/>
      <c r="I100" s="263"/>
      <c r="J100" s="263"/>
      <c r="K100" s="51" t="str">
        <f t="shared" si="0"/>
        <v xml:space="preserve"> </v>
      </c>
    </row>
  </sheetData>
  <sheetProtection algorithmName="SHA-512" hashValue="raCFwgx2LJ8tA4G7r7PfpwIORk39eV4m4+Bybl8k44TtDnS2tDso5tTb7CnJlrWGBwKlGxtqvXPwVwSfT5Bm0w==" saltValue="Pjcd7evzDw1EzlJ40KmxIw==" spinCount="100000"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0" priority="1" operator="lessThan">
      <formula>0</formula>
    </cfRule>
  </conditionalFormatting>
  <dataValidations count="19">
    <dataValidation type="date" allowBlank="1" showInputMessage="1" showErrorMessage="1" errorTitle="Date Message Alert" error="Date:     June 2015 Only_x000a_Format: mm/dd/yyyy" sqref="B12:B32 G12:G32 B40:B66 G40:G66 B74:B100 H74:H100" xr:uid="{00000000-0002-0000-0800-000000000000}">
      <formula1>42156</formula1>
      <formula2>42185</formula2>
    </dataValidation>
    <dataValidation type="list" allowBlank="1" showInputMessage="1" showErrorMessage="1" errorTitle="Daily Expense Message" error="Category not in setup.  Use arrow head to select category." sqref="I40:I66 D40:D66" xr:uid="{00000000-0002-0000-0800-000001000000}">
      <formula1>$C$35:$J$35</formula1>
    </dataValidation>
    <dataValidation type="decimal" operator="greaterThanOrEqual" allowBlank="1" showInputMessage="1" showErrorMessage="1" errorTitle="Amount" error="Typo Error: Numbers Only." sqref="E40:E67" xr:uid="{00000000-0002-0000-0800-000002000000}">
      <formula1>0</formula1>
    </dataValidation>
    <dataValidation type="decimal" operator="greaterThanOrEqual" allowBlank="1" showInputMessage="1" showErrorMessage="1" errorTitle="Amount" error="Typo Error: Numbers only." sqref="J40:J67" xr:uid="{00000000-0002-0000-0800-000003000000}">
      <formula1>0</formula1>
    </dataValidation>
    <dataValidation type="list" allowBlank="1" showInputMessage="1" showErrorMessage="1" errorTitle="Client Error Message" error="Client not in setup.  Use arrow head to select client." sqref="F74:F100" xr:uid="{00000000-0002-0000-0800-000004000000}">
      <formula1>$C$69:$J$69</formula1>
    </dataValidation>
    <dataValidation type="textLength" operator="lessThanOrEqual" allowBlank="1" showInputMessage="1" showErrorMessage="1" error="10 Characters Only" sqref="C74:C100 H12:H32 C12:C32 C40:C67 H40:H67" xr:uid="{00000000-0002-0000-0800-000005000000}">
      <formula1>10</formula1>
    </dataValidation>
    <dataValidation type="textLength" operator="lessThanOrEqual" allowBlank="1" showInputMessage="1" showErrorMessage="1" error="12 Characters Only" sqref="G74:G100 K12:K32 F12:F32 F40:F67 K40:K67" xr:uid="{00000000-0002-0000-0800-000006000000}">
      <formula1>12</formula1>
    </dataValidation>
    <dataValidation type="list" operator="greaterThanOrEqual" allowBlank="1" showInputMessage="1" showErrorMessage="1" errorTitle="Fixed Expense Message" error="Category not in setup.  Use arrow head to select category." sqref="I12:I32 D12:D32" xr:uid="{00000000-0002-0000-0800-000007000000}">
      <formula1>$C$7:$J$7</formula1>
    </dataValidation>
    <dataValidation allowBlank="1" showInputMessage="1" promptTitle=" " sqref="B7:B8" xr:uid="{00000000-0002-0000-0800-000008000000}"/>
    <dataValidation type="decimal" operator="greaterThanOrEqual" allowBlank="1" showInputMessage="1" showErrorMessage="1" errorTitle="Fixed Expenses" error="Typo Error: Numbers only." sqref="E12:E32 J12:J32" xr:uid="{00000000-0002-0000-0800-000009000000}">
      <formula1>0</formula1>
    </dataValidation>
    <dataValidation allowBlank="1" showErrorMessage="1" prompt="_x000a_" sqref="H73" xr:uid="{00000000-0002-0000-0800-00000A000000}"/>
    <dataValidation allowBlank="1" showInputMessage="1" showErrorMessage="1" promptTitle=" " sqref="C72:F72 H72:J72" xr:uid="{00000000-0002-0000-0800-00000B000000}"/>
    <dataValidation allowBlank="1" showErrorMessage="1" prompt="_x000a__x000a_" sqref="B73" xr:uid="{00000000-0002-0000-0800-00000C000000}"/>
    <dataValidation type="textLength" operator="lessThanOrEqual" allowBlank="1" showErrorMessage="1" prompt="x" sqref="G73" xr:uid="{00000000-0002-0000-0800-00000D000000}">
      <formula1>10</formula1>
    </dataValidation>
    <dataValidation allowBlank="1" showInputMessage="1" sqref="B4" xr:uid="{00000000-0002-0000-0800-00000E000000}"/>
    <dataValidation allowBlank="1" showErrorMessage="1" promptTitle=" " sqref="F73 E3:H3" xr:uid="{00000000-0002-0000-0800-00000F000000}"/>
    <dataValidation type="whole" allowBlank="1" showInputMessage="1" showErrorMessage="1" errorTitle="Mileage Message" error="Whole numbers only" sqref="I74:J100" xr:uid="{00000000-0002-0000-0800-000010000000}">
      <formula1>0</formula1>
      <formula2>1000000</formula2>
    </dataValidation>
    <dataValidation allowBlank="1" showErrorMessage="1" sqref="B35:B36 I73:J73 K72 C73:E73 D3 E4:G4 J3" xr:uid="{00000000-0002-0000-0800-000011000000}"/>
    <dataValidation type="date" allowBlank="1" showInputMessage="1" showErrorMessage="1" errorTitle="Date Error Message" error="Date:      Jan 2015 Only_x000a_Format:  mm/dd/yyyy" sqref="B6 B33:B34 B71 G67 B37 B9" xr:uid="{00000000-0002-0000-0800-000012000000}">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System&amp;CFree Demo Version&amp;RPage &amp;P of &amp;N</oddHeader>
    <oddFooter>&amp;CHappyPax.com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Free</vt:lpstr>
      <vt:lpstr>About</vt:lpstr>
      <vt:lpstr>Setup</vt:lpstr>
      <vt:lpstr>Jan</vt:lpstr>
      <vt:lpstr>Feb</vt:lpstr>
      <vt:lpstr>Mar</vt:lpstr>
      <vt:lpstr>Apr</vt:lpstr>
      <vt:lpstr>May</vt:lpstr>
      <vt:lpstr>Jun</vt:lpstr>
      <vt:lpstr>Jul</vt:lpstr>
      <vt:lpstr>Aug</vt:lpstr>
      <vt:lpstr>Sep</vt:lpstr>
      <vt:lpstr>Oct</vt:lpstr>
      <vt:lpstr>Nov</vt:lpstr>
      <vt:lpstr>Dec</vt:lpstr>
      <vt:lpstr>Totals</vt:lpstr>
      <vt:lpstr>About!Print_Area</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lpstr>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Dallas Thomason</dc:creator>
  <cp:lastModifiedBy>Dallas Thomason</cp:lastModifiedBy>
  <cp:lastPrinted>2021-11-22T23:47:38Z</cp:lastPrinted>
  <dcterms:created xsi:type="dcterms:W3CDTF">2014-10-24T19:01:23Z</dcterms:created>
  <dcterms:modified xsi:type="dcterms:W3CDTF">2021-11-22T23:48:38Z</dcterms:modified>
</cp:coreProperties>
</file>